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nišo protok. M" sheetId="1" r:id="rId4"/>
    <sheet state="visible" name="Finišo prot. V" sheetId="2" r:id="rId5"/>
    <sheet state="visible" name="Lapas2" sheetId="3" r:id="rId6"/>
  </sheets>
  <definedNames/>
  <calcPr/>
</workbook>
</file>

<file path=xl/sharedStrings.xml><?xml version="1.0" encoding="utf-8"?>
<sst xmlns="http://schemas.openxmlformats.org/spreadsheetml/2006/main" count="268" uniqueCount="77">
  <si>
    <t xml:space="preserve">BALTIJOS ŠALIŲ VETERANŲ BIATLONO ČEMPIONATAS </t>
  </si>
  <si>
    <t>Nemenčinė</t>
  </si>
  <si>
    <t xml:space="preserve">Startas 11.00 val. </t>
  </si>
  <si>
    <t xml:space="preserve">Grupė M1, 2006-2003 gim. m. merginos, 7 km  </t>
  </si>
  <si>
    <t>Baudos laikas</t>
  </si>
  <si>
    <t>sek.</t>
  </si>
  <si>
    <t>Vieta</t>
  </si>
  <si>
    <t xml:space="preserve">Starto Nr. </t>
  </si>
  <si>
    <t>Vardas, pavardė</t>
  </si>
  <si>
    <t>Gimimo metai</t>
  </si>
  <si>
    <t>Klubas/mokykla</t>
  </si>
  <si>
    <t xml:space="preserve">Starto laikas </t>
  </si>
  <si>
    <t>Finišo laikas</t>
  </si>
  <si>
    <t xml:space="preserve">Šaudymas </t>
  </si>
  <si>
    <t xml:space="preserve">Baudos laikas </t>
  </si>
  <si>
    <t>Trasos laikas</t>
  </si>
  <si>
    <t xml:space="preserve">Galutinis laikas </t>
  </si>
  <si>
    <t>gulint</t>
  </si>
  <si>
    <t>stovint</t>
  </si>
  <si>
    <t xml:space="preserve">viso </t>
  </si>
  <si>
    <t xml:space="preserve">Lukrecija Daugirdaitė </t>
  </si>
  <si>
    <t>Vilniaus m. SC</t>
  </si>
  <si>
    <t xml:space="preserve">Viktorija Augulytė </t>
  </si>
  <si>
    <t>Vilniaus r. SM</t>
  </si>
  <si>
    <t xml:space="preserve">Viktorija Kapancova </t>
  </si>
  <si>
    <t>Anykščių KKSC</t>
  </si>
  <si>
    <t xml:space="preserve">Arta Pusnakova </t>
  </si>
  <si>
    <t>Active AP</t>
  </si>
  <si>
    <t xml:space="preserve">Emilija Mincevič </t>
  </si>
  <si>
    <t xml:space="preserve">Grupė M2, 2001-1991 gim. m. moterys, 7 km  </t>
  </si>
  <si>
    <t xml:space="preserve">Sara Urumova </t>
  </si>
  <si>
    <t xml:space="preserve">Rūta Stankevičienė </t>
  </si>
  <si>
    <t>Anykščių SK "Vėtrungė"</t>
  </si>
  <si>
    <t xml:space="preserve">Marija Kresik </t>
  </si>
  <si>
    <t xml:space="preserve">Grupė M3, 1990-1971 gim. m. moterys, 7 km  </t>
  </si>
  <si>
    <t xml:space="preserve">Annija Pusnakova </t>
  </si>
  <si>
    <t>Latvia Biathlon Masters Team - Active AP</t>
  </si>
  <si>
    <t xml:space="preserve">Grupė M4, 1970 gim. m. ir vyresnės moterys, 7 km  </t>
  </si>
  <si>
    <t xml:space="preserve">Jadvyga Junevič </t>
  </si>
  <si>
    <t xml:space="preserve">Rubno, Vilniaus r. </t>
  </si>
  <si>
    <t xml:space="preserve">Startas 11.30 val. </t>
  </si>
  <si>
    <t xml:space="preserve">Grupė V1, 2006-2003 gim. m. vaikinai, 10 km  </t>
  </si>
  <si>
    <t xml:space="preserve">Domas Jankauskas </t>
  </si>
  <si>
    <t xml:space="preserve">Mikas Vildžiūnas </t>
  </si>
  <si>
    <t xml:space="preserve">Titas Raugas </t>
  </si>
  <si>
    <t>Daniel Buchovski</t>
  </si>
  <si>
    <t xml:space="preserve">Grupė V2, 2001-1991 gim. m. vyrai, 10 km  </t>
  </si>
  <si>
    <t xml:space="preserve">Nikita Romanov </t>
  </si>
  <si>
    <t>Radoslav Aleksandrov</t>
  </si>
  <si>
    <t xml:space="preserve">Gytis Mikoliūnas </t>
  </si>
  <si>
    <t>Romualdas Aleksandrovas</t>
  </si>
  <si>
    <t xml:space="preserve">Kristupas Kačemarskas </t>
  </si>
  <si>
    <t xml:space="preserve">Grupė V3, 1990-981 gim. m. vyrai, 10 km  </t>
  </si>
  <si>
    <t xml:space="preserve">Rokas Suslavičius </t>
  </si>
  <si>
    <t xml:space="preserve">Vilnius </t>
  </si>
  <si>
    <t>Mykolas Mačiulis</t>
  </si>
  <si>
    <t xml:space="preserve">Karolis Zlatkauskas </t>
  </si>
  <si>
    <t xml:space="preserve">Eivydas Musteikis </t>
  </si>
  <si>
    <t xml:space="preserve">Grupė V4, 1980-971 gim. m. vyrai, 10 km  </t>
  </si>
  <si>
    <t>Algirdas Puišys</t>
  </si>
  <si>
    <t xml:space="preserve">Ignalina Team - </t>
  </si>
  <si>
    <t>Andis Pusnakovs</t>
  </si>
  <si>
    <t>Arkadijs Reimanis</t>
  </si>
  <si>
    <t>Latvia Biathlon Masters Team - Sigulda</t>
  </si>
  <si>
    <t xml:space="preserve">Girts Steinbergs </t>
  </si>
  <si>
    <t xml:space="preserve">Grupė V5, 1970-961 gim. m. vyrai, 10 km  </t>
  </si>
  <si>
    <t xml:space="preserve">Arūnas Daugirdas </t>
  </si>
  <si>
    <t>SK "Vilimeksas"</t>
  </si>
  <si>
    <t xml:space="preserve">Gatis Neimanis </t>
  </si>
  <si>
    <t xml:space="preserve">Latvia Biathlon Masters Team - Talsi </t>
  </si>
  <si>
    <t xml:space="preserve">Janis Neimanis </t>
  </si>
  <si>
    <t>DNS</t>
  </si>
  <si>
    <t xml:space="preserve">Romuald Noreika </t>
  </si>
  <si>
    <t xml:space="preserve">Bronius Vitkūnas </t>
  </si>
  <si>
    <t xml:space="preserve">Grupė V6, 1960 gim. m. ir vyresni vyrai, 10 km  </t>
  </si>
  <si>
    <t xml:space="preserve">Marijan Kačanovski </t>
  </si>
  <si>
    <t xml:space="preserve">Vladas Suslavičius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</si>
</sst>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</font>
    <font>
      <b/>
      <sz val="12.0"/>
      <color rgb="FF000000"/>
      <name val="Times New Roman"/>
    </font>
    <font/>
    <font>
      <sz val="12.0"/>
      <color rgb="FF000000"/>
      <name val="Times New Roman"/>
    </font>
    <font>
      <b/>
      <u/>
      <sz val="12.0"/>
      <color rgb="FF000000"/>
      <name val="Times New Roman"/>
    </font>
    <font>
      <b/>
      <sz val="11.0"/>
      <color rgb="FF000000"/>
      <name val="Times New Roman"/>
    </font>
    <font>
      <b/>
      <sz val="11.0"/>
      <name val="Times New Roman"/>
    </font>
    <font>
      <sz val="11.0"/>
      <color rgb="FF000000"/>
      <name val="Times New Roman"/>
    </font>
    <font>
      <sz val="12.0"/>
      <name val="Times New Roman"/>
    </font>
    <font>
      <sz val="8.0"/>
      <color rgb="FF000000"/>
      <name val="Times New Roman"/>
    </font>
    <font>
      <sz val="11.0"/>
      <name val="Times New Roman"/>
    </font>
    <font>
      <sz val="10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99CCFF"/>
        <bgColor rgb="FF99CCFF"/>
      </patternFill>
    </fill>
  </fills>
  <borders count="14">
    <border/>
    <border>
      <bottom style="thin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  <xf borderId="0" fillId="0" fontId="1" numFmtId="14" xfId="0" applyAlignment="1" applyFont="1" applyNumberFormat="1">
      <alignment vertical="center"/>
    </xf>
    <xf borderId="0" fillId="0" fontId="1" numFmtId="0" xfId="0" applyFont="1"/>
    <xf borderId="0" fillId="0" fontId="1" numFmtId="14" xfId="0" applyAlignment="1" applyFont="1" applyNumberFormat="1">
      <alignment horizontal="center"/>
    </xf>
    <xf borderId="0" fillId="0" fontId="1" numFmtId="14" xfId="0" applyAlignment="1" applyFont="1" applyNumberFormat="1">
      <alignment horizontal="center" vertical="center"/>
    </xf>
    <xf borderId="1" fillId="0" fontId="1" numFmtId="14" xfId="0" applyAlignment="1" applyBorder="1" applyFont="1" applyNumberFormat="1">
      <alignment horizontal="center" vertical="center"/>
    </xf>
    <xf borderId="1" fillId="0" fontId="2" numFmtId="0" xfId="0" applyBorder="1" applyFont="1"/>
    <xf borderId="0" fillId="0" fontId="0" numFmtId="0" xfId="0" applyFont="1"/>
    <xf borderId="0" fillId="0" fontId="0" numFmtId="0" xfId="0" applyAlignment="1" applyFont="1">
      <alignment horizontal="center"/>
    </xf>
    <xf borderId="0" fillId="0" fontId="3" numFmtId="0" xfId="0" applyFont="1"/>
    <xf borderId="0" fillId="0" fontId="4" numFmtId="0" xfId="0" applyAlignment="1" applyFont="1">
      <alignment horizontal="center" vertical="center"/>
    </xf>
    <xf borderId="2" fillId="0" fontId="1" numFmtId="14" xfId="0" applyAlignment="1" applyBorder="1" applyFont="1" applyNumberFormat="1">
      <alignment vertical="center"/>
    </xf>
    <xf borderId="3" fillId="2" fontId="5" numFmtId="0" xfId="0" applyAlignment="1" applyBorder="1" applyFill="1" applyFont="1">
      <alignment horizontal="center" shrinkToFit="0" vertical="center" wrapText="1"/>
    </xf>
    <xf borderId="4" fillId="0" fontId="2" numFmtId="0" xfId="0" applyBorder="1" applyFont="1"/>
    <xf borderId="5" fillId="3" fontId="5" numFmtId="1" xfId="0" applyAlignment="1" applyBorder="1" applyFill="1" applyFont="1" applyNumberFormat="1">
      <alignment horizontal="center" vertical="center"/>
    </xf>
    <xf borderId="6" fillId="2" fontId="5" numFmtId="0" xfId="0" applyAlignment="1" applyBorder="1" applyFont="1">
      <alignment vertical="center"/>
    </xf>
    <xf borderId="7" fillId="2" fontId="5" numFmtId="0" xfId="0" applyAlignment="1" applyBorder="1" applyFont="1">
      <alignment horizontal="center" shrinkToFit="0" vertical="center" wrapText="1"/>
    </xf>
    <xf borderId="8" fillId="2" fontId="5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5" fillId="2" fontId="6" numFmtId="0" xfId="0" applyAlignment="1" applyBorder="1" applyFont="1">
      <alignment horizontal="center" vertical="center"/>
    </xf>
    <xf borderId="5" fillId="2" fontId="5" numFmtId="0" xfId="0" applyAlignment="1" applyBorder="1" applyFont="1">
      <alignment horizontal="center" vertical="center"/>
    </xf>
    <xf borderId="12" fillId="0" fontId="3" numFmtId="0" xfId="0" applyAlignment="1" applyBorder="1" applyFont="1">
      <alignment horizontal="center"/>
    </xf>
    <xf borderId="12" fillId="0" fontId="3" numFmtId="0" xfId="0" applyAlignment="1" applyBorder="1" applyFont="1">
      <alignment horizontal="center" vertical="center"/>
    </xf>
    <xf borderId="13" fillId="0" fontId="7" numFmtId="0" xfId="0" applyBorder="1" applyFont="1"/>
    <xf borderId="13" fillId="0" fontId="7" numFmtId="0" xfId="0" applyAlignment="1" applyBorder="1" applyFont="1">
      <alignment horizontal="center" vertical="center"/>
    </xf>
    <xf borderId="13" fillId="0" fontId="3" numFmtId="45" xfId="0" applyAlignment="1" applyBorder="1" applyFont="1" applyNumberFormat="1">
      <alignment horizontal="center" vertical="center"/>
    </xf>
    <xf borderId="12" fillId="0" fontId="3" numFmtId="45" xfId="0" applyAlignment="1" applyBorder="1" applyFont="1" applyNumberFormat="1">
      <alignment horizontal="center" vertical="center"/>
    </xf>
    <xf borderId="13" fillId="0" fontId="3" numFmtId="0" xfId="0" applyAlignment="1" applyBorder="1" applyFont="1">
      <alignment horizontal="center"/>
    </xf>
    <xf borderId="13" fillId="0" fontId="3" numFmtId="0" xfId="0" applyAlignment="1" applyBorder="1" applyFont="1">
      <alignment horizontal="center" vertical="center"/>
    </xf>
    <xf borderId="12" fillId="0" fontId="8" numFmtId="0" xfId="0" applyAlignment="1" applyBorder="1" applyFont="1">
      <alignment vertical="center"/>
    </xf>
    <xf borderId="13" fillId="0" fontId="9" numFmtId="0" xfId="0" applyBorder="1" applyFont="1"/>
    <xf borderId="13" fillId="0" fontId="7" numFmtId="0" xfId="0" applyAlignment="1" applyBorder="1" applyFont="1">
      <alignment vertical="center"/>
    </xf>
    <xf borderId="13" fillId="0" fontId="9" numFmtId="0" xfId="0" applyAlignment="1" applyBorder="1" applyFont="1">
      <alignment horizontal="left" shrinkToFit="0" vertical="center" wrapText="1"/>
    </xf>
    <xf borderId="12" fillId="0" fontId="7" numFmtId="0" xfId="0" applyBorder="1" applyFont="1"/>
    <xf borderId="13" fillId="0" fontId="7" numFmtId="45" xfId="0" applyAlignment="1" applyBorder="1" applyFont="1" applyNumberFormat="1">
      <alignment horizontal="center" vertical="center"/>
    </xf>
    <xf borderId="12" fillId="0" fontId="7" numFmtId="0" xfId="0" applyAlignment="1" applyBorder="1" applyFont="1">
      <alignment horizontal="center" vertical="center"/>
    </xf>
    <xf borderId="12" fillId="0" fontId="7" numFmtId="45" xfId="0" applyAlignment="1" applyBorder="1" applyFont="1" applyNumberFormat="1">
      <alignment horizontal="center" vertical="center"/>
    </xf>
    <xf borderId="13" fillId="0" fontId="7" numFmtId="0" xfId="0" applyAlignment="1" applyBorder="1" applyFont="1">
      <alignment horizontal="center"/>
    </xf>
    <xf borderId="13" fillId="0" fontId="10" numFmtId="0" xfId="0" applyAlignment="1" applyBorder="1" applyFont="1">
      <alignment vertical="center"/>
    </xf>
    <xf borderId="12" fillId="0" fontId="10" numFmtId="0" xfId="0" applyAlignment="1" applyBorder="1" applyFont="1">
      <alignment vertical="center"/>
    </xf>
    <xf borderId="12" fillId="0" fontId="7" numFmtId="0" xfId="0" applyAlignment="1" applyBorder="1" applyFont="1">
      <alignment horizontal="center"/>
    </xf>
    <xf borderId="13" fillId="0" fontId="9" numFmtId="0" xfId="0" applyAlignment="1" applyBorder="1" applyFont="1">
      <alignment shrinkToFit="0" wrapText="1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center" vertical="center"/>
    </xf>
    <xf borderId="0" fillId="0" fontId="7" numFmtId="0" xfId="0" applyFont="1"/>
    <xf borderId="0" fillId="0" fontId="9" numFmtId="0" xfId="0" applyAlignment="1" applyFont="1">
      <alignment shrinkToFit="0" wrapText="1"/>
    </xf>
    <xf borderId="0" fillId="0" fontId="7" numFmtId="45" xfId="0" applyAlignment="1" applyFont="1" applyNumberFormat="1">
      <alignment horizontal="center" vertical="center"/>
    </xf>
    <xf borderId="13" fillId="0" fontId="7" numFmtId="0" xfId="0" applyAlignment="1" applyBorder="1" applyFont="1">
      <alignment readingOrder="0" vertical="center"/>
    </xf>
    <xf borderId="13" fillId="0" fontId="7" numFmtId="0" xfId="0" applyAlignment="1" applyBorder="1" applyFont="1">
      <alignment shrinkToFit="0" vertical="center" wrapText="1"/>
    </xf>
    <xf borderId="13" fillId="0" fontId="11" numFmtId="0" xfId="0" applyAlignment="1" applyBorder="1" applyFont="1">
      <alignment vertical="center"/>
    </xf>
    <xf borderId="13" fillId="0" fontId="11" numFmtId="0" xfId="0" applyAlignment="1" applyBorder="1" applyFont="1">
      <alignment horizontal="left" shrinkToFit="0" vertical="center" wrapText="1"/>
    </xf>
    <xf borderId="12" fillId="0" fontId="3" numFmtId="0" xfId="0" applyBorder="1" applyFont="1"/>
    <xf borderId="13" fillId="0" fontId="3" numFmtId="0" xfId="0" applyBorder="1" applyFont="1"/>
    <xf borderId="13" fillId="0" fontId="11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„Office“ tema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99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7.14"/>
    <col customWidth="1" min="3" max="3" width="23.14"/>
    <col customWidth="1" min="4" max="4" width="8.71"/>
    <col customWidth="1" min="5" max="5" width="17.14"/>
    <col customWidth="1" min="6" max="7" width="8.29"/>
    <col customWidth="1" min="8" max="12" width="7.71"/>
    <col customWidth="1" min="13" max="15" width="8.71"/>
  </cols>
  <sheetData>
    <row r="1" ht="12.75" customHeight="1">
      <c r="A1" s="1" t="s">
        <v>0</v>
      </c>
    </row>
    <row r="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12.75" customHeight="1">
      <c r="A3" s="2" t="s">
        <v>1</v>
      </c>
      <c r="D3" s="3"/>
      <c r="E3" s="3"/>
      <c r="F3" s="4"/>
      <c r="G3" s="4"/>
      <c r="H3" s="4"/>
      <c r="I3" s="4"/>
      <c r="J3" s="4"/>
      <c r="K3" s="4"/>
      <c r="L3" s="4"/>
      <c r="M3" s="5"/>
      <c r="N3" s="5"/>
      <c r="O3" s="5"/>
    </row>
    <row r="4" ht="12.75" customHeight="1">
      <c r="A4" s="6">
        <v>44065.0</v>
      </c>
      <c r="D4" s="1"/>
      <c r="E4" s="1"/>
      <c r="F4" s="7"/>
      <c r="G4" s="7"/>
      <c r="H4" s="7"/>
      <c r="I4" s="7"/>
      <c r="J4" s="7"/>
      <c r="K4" s="7"/>
      <c r="L4" s="8" t="s">
        <v>2</v>
      </c>
      <c r="M4" s="9"/>
      <c r="N4" s="9"/>
      <c r="O4" s="5"/>
    </row>
    <row r="5" ht="24.0" customHeight="1">
      <c r="A5" s="10"/>
      <c r="B5" s="10"/>
      <c r="C5" s="10"/>
      <c r="D5" s="11"/>
      <c r="E5" s="11"/>
      <c r="F5" s="10"/>
      <c r="G5" s="10"/>
      <c r="H5" s="10"/>
      <c r="I5" s="10"/>
      <c r="J5" s="10"/>
      <c r="K5" s="10"/>
      <c r="L5" s="10"/>
      <c r="M5" s="10"/>
    </row>
    <row r="6" ht="18.0" customHeight="1">
      <c r="A6" s="12"/>
      <c r="B6" s="12"/>
      <c r="C6" s="13" t="s">
        <v>3</v>
      </c>
      <c r="F6" s="4"/>
      <c r="G6" s="14"/>
      <c r="H6" s="14"/>
      <c r="I6" s="14"/>
      <c r="J6" s="12"/>
      <c r="K6" s="15" t="s">
        <v>4</v>
      </c>
      <c r="L6" s="16"/>
      <c r="M6" s="17">
        <v>40.0</v>
      </c>
      <c r="N6" s="18" t="s">
        <v>5</v>
      </c>
    </row>
    <row r="7" ht="18.0" customHeight="1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  <c r="H7" s="20" t="s">
        <v>13</v>
      </c>
      <c r="I7" s="21"/>
      <c r="J7" s="21"/>
      <c r="K7" s="21"/>
      <c r="L7" s="22"/>
      <c r="M7" s="19" t="s">
        <v>14</v>
      </c>
      <c r="N7" s="19" t="s">
        <v>15</v>
      </c>
      <c r="O7" s="19" t="s">
        <v>16</v>
      </c>
    </row>
    <row r="8" ht="18.0" customHeight="1">
      <c r="A8" s="23"/>
      <c r="B8" s="23"/>
      <c r="C8" s="23"/>
      <c r="D8" s="23"/>
      <c r="E8" s="23"/>
      <c r="F8" s="23"/>
      <c r="G8" s="23"/>
      <c r="H8" s="24" t="s">
        <v>17</v>
      </c>
      <c r="I8" s="24" t="s">
        <v>18</v>
      </c>
      <c r="J8" s="24" t="s">
        <v>17</v>
      </c>
      <c r="K8" s="25" t="s">
        <v>18</v>
      </c>
      <c r="L8" s="25" t="s">
        <v>19</v>
      </c>
      <c r="M8" s="23"/>
      <c r="N8" s="23"/>
      <c r="O8" s="23"/>
    </row>
    <row r="9" ht="15.75" customHeight="1">
      <c r="A9" s="26">
        <v>1.0</v>
      </c>
      <c r="B9" s="27">
        <v>4.0</v>
      </c>
      <c r="C9" s="28" t="s">
        <v>20</v>
      </c>
      <c r="D9" s="29">
        <v>2004.0</v>
      </c>
      <c r="E9" s="28" t="s">
        <v>21</v>
      </c>
      <c r="F9" s="30">
        <v>0.00138888888888889</v>
      </c>
      <c r="G9" s="31">
        <v>0.020995370370370373</v>
      </c>
      <c r="H9" s="27">
        <v>1.0</v>
      </c>
      <c r="I9" s="27">
        <v>2.0</v>
      </c>
      <c r="J9" s="27">
        <v>3.0</v>
      </c>
      <c r="K9" s="27">
        <v>2.0</v>
      </c>
      <c r="L9" s="27" t="str">
        <f t="shared" ref="L9:L13" si="1">SUM(H9:K9)</f>
        <v>8</v>
      </c>
      <c r="M9" s="31" t="str">
        <f t="shared" ref="M9:M13" si="2">L9*($M$6/(24*60*60))</f>
        <v>05:20</v>
      </c>
      <c r="N9" s="31" t="str">
        <f t="shared" ref="N9:N13" si="3">G9-F9</f>
        <v>28:14</v>
      </c>
      <c r="O9" s="31" t="str">
        <f t="shared" ref="O9:O13" si="4">M9+N9</f>
        <v>33:34</v>
      </c>
    </row>
    <row r="10" ht="15.75" customHeight="1">
      <c r="A10" s="32">
        <v>2.0</v>
      </c>
      <c r="B10" s="33">
        <v>5.0</v>
      </c>
      <c r="C10" s="28" t="s">
        <v>22</v>
      </c>
      <c r="D10" s="29">
        <v>2003.0</v>
      </c>
      <c r="E10" s="28" t="s">
        <v>23</v>
      </c>
      <c r="F10" s="31">
        <v>0.001736111111111111</v>
      </c>
      <c r="G10" s="30">
        <v>0.023240740740740742</v>
      </c>
      <c r="H10" s="33">
        <v>3.0</v>
      </c>
      <c r="I10" s="33">
        <v>0.0</v>
      </c>
      <c r="J10" s="33">
        <v>0.0</v>
      </c>
      <c r="K10" s="33">
        <v>1.0</v>
      </c>
      <c r="L10" s="27" t="str">
        <f t="shared" si="1"/>
        <v>4</v>
      </c>
      <c r="M10" s="31" t="str">
        <f t="shared" si="2"/>
        <v>02:40</v>
      </c>
      <c r="N10" s="31" t="str">
        <f t="shared" si="3"/>
        <v>30:58</v>
      </c>
      <c r="O10" s="31" t="str">
        <f t="shared" si="4"/>
        <v>33:38</v>
      </c>
    </row>
    <row r="11" ht="15.75" customHeight="1">
      <c r="A11" s="32">
        <v>3.0</v>
      </c>
      <c r="B11" s="27">
        <v>3.0</v>
      </c>
      <c r="C11" s="28" t="s">
        <v>24</v>
      </c>
      <c r="D11" s="29">
        <v>2004.0</v>
      </c>
      <c r="E11" s="28" t="s">
        <v>25</v>
      </c>
      <c r="F11" s="30">
        <v>0.00104166666666667</v>
      </c>
      <c r="G11" s="30">
        <v>0.021053240740740744</v>
      </c>
      <c r="H11" s="33">
        <v>3.0</v>
      </c>
      <c r="I11" s="33">
        <v>1.0</v>
      </c>
      <c r="J11" s="33">
        <v>4.0</v>
      </c>
      <c r="K11" s="33">
        <v>2.0</v>
      </c>
      <c r="L11" s="27" t="str">
        <f t="shared" si="1"/>
        <v>10</v>
      </c>
      <c r="M11" s="31" t="str">
        <f t="shared" si="2"/>
        <v>06:40</v>
      </c>
      <c r="N11" s="31" t="str">
        <f t="shared" si="3"/>
        <v>28:49</v>
      </c>
      <c r="O11" s="31" t="str">
        <f t="shared" si="4"/>
        <v>35:29</v>
      </c>
    </row>
    <row r="12" ht="15.75" customHeight="1">
      <c r="A12" s="32">
        <v>4.0</v>
      </c>
      <c r="B12" s="33">
        <v>2.0</v>
      </c>
      <c r="C12" s="28" t="s">
        <v>26</v>
      </c>
      <c r="D12" s="29">
        <v>2005.0</v>
      </c>
      <c r="E12" s="28" t="s">
        <v>27</v>
      </c>
      <c r="F12" s="31">
        <v>6.94444444444444E-4</v>
      </c>
      <c r="G12" s="30">
        <v>0.023576388888888893</v>
      </c>
      <c r="H12" s="33">
        <v>4.0</v>
      </c>
      <c r="I12" s="33">
        <v>3.0</v>
      </c>
      <c r="J12" s="33">
        <v>1.0</v>
      </c>
      <c r="K12" s="33">
        <v>2.0</v>
      </c>
      <c r="L12" s="27" t="str">
        <f t="shared" si="1"/>
        <v>10</v>
      </c>
      <c r="M12" s="31" t="str">
        <f t="shared" si="2"/>
        <v>06:40</v>
      </c>
      <c r="N12" s="31" t="str">
        <f t="shared" si="3"/>
        <v>32:57</v>
      </c>
      <c r="O12" s="31" t="str">
        <f t="shared" si="4"/>
        <v>39:37</v>
      </c>
    </row>
    <row r="13" ht="15.75" customHeight="1">
      <c r="A13" s="32">
        <v>5.0</v>
      </c>
      <c r="B13" s="27">
        <v>1.0</v>
      </c>
      <c r="C13" s="28" t="s">
        <v>28</v>
      </c>
      <c r="D13" s="29">
        <v>2006.0</v>
      </c>
      <c r="E13" s="28" t="s">
        <v>23</v>
      </c>
      <c r="F13" s="31">
        <v>3.4722222222222224E-4</v>
      </c>
      <c r="G13" s="30">
        <v>0.02478009259259259</v>
      </c>
      <c r="H13" s="33">
        <v>5.0</v>
      </c>
      <c r="I13" s="33">
        <v>4.0</v>
      </c>
      <c r="J13" s="33">
        <v>4.0</v>
      </c>
      <c r="K13" s="33">
        <v>5.0</v>
      </c>
      <c r="L13" s="27" t="str">
        <f t="shared" si="1"/>
        <v>18</v>
      </c>
      <c r="M13" s="31" t="str">
        <f t="shared" si="2"/>
        <v>12:00</v>
      </c>
      <c r="N13" s="31" t="str">
        <f t="shared" si="3"/>
        <v>35:11</v>
      </c>
      <c r="O13" s="31" t="str">
        <f t="shared" si="4"/>
        <v>47:11</v>
      </c>
    </row>
    <row r="14" ht="12.75" customHeight="1"/>
    <row r="15" ht="18.0" customHeight="1">
      <c r="A15" s="12"/>
      <c r="B15" s="12"/>
      <c r="C15" s="13" t="s">
        <v>29</v>
      </c>
      <c r="F15" s="4"/>
      <c r="G15" s="14"/>
      <c r="H15" s="14"/>
      <c r="I15" s="14"/>
      <c r="J15" s="12"/>
      <c r="K15" s="15" t="s">
        <v>4</v>
      </c>
      <c r="L15" s="16"/>
      <c r="M15" s="17">
        <v>40.0</v>
      </c>
      <c r="N15" s="18" t="s">
        <v>5</v>
      </c>
    </row>
    <row r="16" ht="18.0" customHeight="1">
      <c r="A16" s="19" t="s">
        <v>6</v>
      </c>
      <c r="B16" s="19" t="s">
        <v>7</v>
      </c>
      <c r="C16" s="19" t="s">
        <v>8</v>
      </c>
      <c r="D16" s="19" t="s">
        <v>9</v>
      </c>
      <c r="E16" s="19" t="s">
        <v>10</v>
      </c>
      <c r="F16" s="19" t="s">
        <v>11</v>
      </c>
      <c r="G16" s="19" t="s">
        <v>12</v>
      </c>
      <c r="H16" s="20" t="s">
        <v>13</v>
      </c>
      <c r="I16" s="21"/>
      <c r="J16" s="21"/>
      <c r="K16" s="21"/>
      <c r="L16" s="22"/>
      <c r="M16" s="19" t="s">
        <v>14</v>
      </c>
      <c r="N16" s="19" t="s">
        <v>15</v>
      </c>
      <c r="O16" s="19" t="s">
        <v>16</v>
      </c>
    </row>
    <row r="17" ht="18.0" customHeight="1">
      <c r="A17" s="23"/>
      <c r="B17" s="23"/>
      <c r="C17" s="23"/>
      <c r="D17" s="23"/>
      <c r="E17" s="23"/>
      <c r="F17" s="23"/>
      <c r="G17" s="23"/>
      <c r="H17" s="24" t="s">
        <v>17</v>
      </c>
      <c r="I17" s="24" t="s">
        <v>18</v>
      </c>
      <c r="J17" s="24" t="s">
        <v>17</v>
      </c>
      <c r="K17" s="25" t="s">
        <v>18</v>
      </c>
      <c r="L17" s="25" t="s">
        <v>19</v>
      </c>
      <c r="M17" s="23"/>
      <c r="N17" s="23"/>
      <c r="O17" s="23"/>
    </row>
    <row r="18" ht="15.75" customHeight="1">
      <c r="A18" s="27">
        <v>1.0</v>
      </c>
      <c r="B18" s="27">
        <v>8.0</v>
      </c>
      <c r="C18" s="28" t="s">
        <v>30</v>
      </c>
      <c r="D18" s="29">
        <v>2001.0</v>
      </c>
      <c r="E18" s="34" t="s">
        <v>23</v>
      </c>
      <c r="F18" s="30">
        <v>0.00277777777777778</v>
      </c>
      <c r="G18" s="31">
        <v>0.022337962962962962</v>
      </c>
      <c r="H18" s="27">
        <v>4.0</v>
      </c>
      <c r="I18" s="27">
        <v>0.0</v>
      </c>
      <c r="J18" s="27">
        <v>0.0</v>
      </c>
      <c r="K18" s="27">
        <v>1.0</v>
      </c>
      <c r="L18" s="27" t="str">
        <f t="shared" ref="L18:L20" si="5">SUM(H18:K18)</f>
        <v>5</v>
      </c>
      <c r="M18" s="31" t="str">
        <f t="shared" ref="M18:M20" si="6">L18*($M$6/(24*60*60))</f>
        <v>03:20</v>
      </c>
      <c r="N18" s="31" t="str">
        <f t="shared" ref="N18:N20" si="7">G18-F18</f>
        <v>28:10</v>
      </c>
      <c r="O18" s="31" t="str">
        <f t="shared" ref="O18:O20" si="8">M18+N18</f>
        <v>31:30</v>
      </c>
    </row>
    <row r="19" ht="15.75" customHeight="1">
      <c r="A19" s="33">
        <v>2.0</v>
      </c>
      <c r="B19" s="33">
        <v>6.0</v>
      </c>
      <c r="C19" s="28" t="s">
        <v>31</v>
      </c>
      <c r="D19" s="29">
        <v>1997.0</v>
      </c>
      <c r="E19" s="35" t="s">
        <v>32</v>
      </c>
      <c r="F19" s="31">
        <v>0.0020833333333333333</v>
      </c>
      <c r="G19" s="30">
        <v>0.02378472222222222</v>
      </c>
      <c r="H19" s="33">
        <v>0.0</v>
      </c>
      <c r="I19" s="33">
        <v>0.0</v>
      </c>
      <c r="J19" s="33">
        <v>0.0</v>
      </c>
      <c r="K19" s="33">
        <v>1.0</v>
      </c>
      <c r="L19" s="27" t="str">
        <f t="shared" si="5"/>
        <v>1</v>
      </c>
      <c r="M19" s="31" t="str">
        <f t="shared" si="6"/>
        <v>00:40</v>
      </c>
      <c r="N19" s="31" t="str">
        <f t="shared" si="7"/>
        <v>31:15</v>
      </c>
      <c r="O19" s="31" t="str">
        <f t="shared" si="8"/>
        <v>31:55</v>
      </c>
    </row>
    <row r="20" ht="15.75" customHeight="1">
      <c r="A20" s="33">
        <v>3.0</v>
      </c>
      <c r="B20" s="27">
        <v>7.0</v>
      </c>
      <c r="C20" s="28" t="s">
        <v>33</v>
      </c>
      <c r="D20" s="29">
        <v>2002.0</v>
      </c>
      <c r="E20" s="28" t="s">
        <v>21</v>
      </c>
      <c r="F20" s="30">
        <v>0.0024305555555555556</v>
      </c>
      <c r="G20" s="30">
        <v>0.02162037037037037</v>
      </c>
      <c r="H20" s="33">
        <v>2.0</v>
      </c>
      <c r="I20" s="33">
        <v>1.0</v>
      </c>
      <c r="J20" s="33">
        <v>2.0</v>
      </c>
      <c r="K20" s="33">
        <v>2.0</v>
      </c>
      <c r="L20" s="27" t="str">
        <f t="shared" si="5"/>
        <v>7</v>
      </c>
      <c r="M20" s="31" t="str">
        <f t="shared" si="6"/>
        <v>04:40</v>
      </c>
      <c r="N20" s="31" t="str">
        <f t="shared" si="7"/>
        <v>27:38</v>
      </c>
      <c r="O20" s="31" t="str">
        <f t="shared" si="8"/>
        <v>32:18</v>
      </c>
    </row>
    <row r="21" ht="12.75" customHeight="1"/>
    <row r="22" ht="18.0" customHeight="1">
      <c r="A22" s="12"/>
      <c r="B22" s="12"/>
      <c r="C22" s="13" t="s">
        <v>34</v>
      </c>
      <c r="F22" s="4"/>
      <c r="G22" s="14"/>
      <c r="H22" s="14"/>
      <c r="I22" s="14"/>
      <c r="J22" s="12"/>
      <c r="K22" s="15" t="s">
        <v>4</v>
      </c>
      <c r="L22" s="16"/>
      <c r="M22" s="17">
        <v>40.0</v>
      </c>
      <c r="N22" s="18" t="s">
        <v>5</v>
      </c>
    </row>
    <row r="23" ht="12.75" customHeight="1">
      <c r="A23" s="19" t="s">
        <v>6</v>
      </c>
      <c r="B23" s="19" t="s">
        <v>7</v>
      </c>
      <c r="C23" s="19" t="s">
        <v>8</v>
      </c>
      <c r="D23" s="19" t="s">
        <v>9</v>
      </c>
      <c r="E23" s="19" t="s">
        <v>10</v>
      </c>
      <c r="F23" s="19" t="s">
        <v>11</v>
      </c>
      <c r="G23" s="19" t="s">
        <v>12</v>
      </c>
      <c r="H23" s="20" t="s">
        <v>13</v>
      </c>
      <c r="I23" s="21"/>
      <c r="J23" s="21"/>
      <c r="K23" s="21"/>
      <c r="L23" s="22"/>
      <c r="M23" s="19" t="s">
        <v>14</v>
      </c>
      <c r="N23" s="19" t="s">
        <v>15</v>
      </c>
      <c r="O23" s="19" t="s">
        <v>16</v>
      </c>
    </row>
    <row r="24" ht="12.75" customHeight="1">
      <c r="A24" s="23"/>
      <c r="B24" s="23"/>
      <c r="C24" s="23"/>
      <c r="D24" s="23"/>
      <c r="E24" s="23"/>
      <c r="F24" s="23"/>
      <c r="G24" s="23"/>
      <c r="H24" s="24" t="s">
        <v>17</v>
      </c>
      <c r="I24" s="24" t="s">
        <v>18</v>
      </c>
      <c r="J24" s="24" t="s">
        <v>17</v>
      </c>
      <c r="K24" s="25" t="s">
        <v>18</v>
      </c>
      <c r="L24" s="25" t="s">
        <v>19</v>
      </c>
      <c r="M24" s="23"/>
      <c r="N24" s="23"/>
      <c r="O24" s="23"/>
    </row>
    <row r="25" ht="24.75" customHeight="1">
      <c r="A25" s="27">
        <v>1.0</v>
      </c>
      <c r="B25" s="27">
        <v>10.0</v>
      </c>
      <c r="C25" s="36" t="s">
        <v>35</v>
      </c>
      <c r="D25" s="29">
        <v>1981.0</v>
      </c>
      <c r="E25" s="37" t="s">
        <v>36</v>
      </c>
      <c r="F25" s="30">
        <v>0.003472222222222222</v>
      </c>
      <c r="G25" s="31">
        <v>0.02517361111111111</v>
      </c>
      <c r="H25" s="27">
        <v>2.0</v>
      </c>
      <c r="I25" s="27">
        <v>5.0</v>
      </c>
      <c r="J25" s="27">
        <v>2.0</v>
      </c>
      <c r="K25" s="27">
        <v>2.0</v>
      </c>
      <c r="L25" s="27" t="str">
        <f>SUM(H25:K25)</f>
        <v>11</v>
      </c>
      <c r="M25" s="31" t="str">
        <f>L25*($M$6/(24*60*60))</f>
        <v>07:20</v>
      </c>
      <c r="N25" s="31" t="str">
        <f>G25-F25</f>
        <v>31:15</v>
      </c>
      <c r="O25" s="31" t="str">
        <f>M25+N25</f>
        <v>38:35</v>
      </c>
    </row>
    <row r="26" ht="12.75" customHeight="1"/>
    <row r="27" ht="18.0" customHeight="1">
      <c r="A27" s="12"/>
      <c r="B27" s="12"/>
      <c r="C27" s="13" t="s">
        <v>37</v>
      </c>
      <c r="F27" s="4"/>
      <c r="G27" s="14"/>
      <c r="H27" s="14"/>
      <c r="I27" s="14"/>
      <c r="J27" s="12"/>
      <c r="K27" s="15" t="s">
        <v>4</v>
      </c>
      <c r="L27" s="16"/>
      <c r="M27" s="17">
        <v>40.0</v>
      </c>
      <c r="N27" s="18" t="s">
        <v>5</v>
      </c>
    </row>
    <row r="28" ht="12.75" customHeight="1">
      <c r="A28" s="19" t="s">
        <v>6</v>
      </c>
      <c r="B28" s="19" t="s">
        <v>7</v>
      </c>
      <c r="C28" s="19" t="s">
        <v>8</v>
      </c>
      <c r="D28" s="19" t="s">
        <v>9</v>
      </c>
      <c r="E28" s="19" t="s">
        <v>10</v>
      </c>
      <c r="F28" s="19" t="s">
        <v>11</v>
      </c>
      <c r="G28" s="19" t="s">
        <v>12</v>
      </c>
      <c r="H28" s="20" t="s">
        <v>13</v>
      </c>
      <c r="I28" s="21"/>
      <c r="J28" s="21"/>
      <c r="K28" s="21"/>
      <c r="L28" s="22"/>
      <c r="M28" s="19" t="s">
        <v>14</v>
      </c>
      <c r="N28" s="19" t="s">
        <v>15</v>
      </c>
      <c r="O28" s="19" t="s">
        <v>16</v>
      </c>
    </row>
    <row r="29" ht="12.75" customHeight="1">
      <c r="A29" s="23"/>
      <c r="B29" s="23"/>
      <c r="C29" s="23"/>
      <c r="D29" s="23"/>
      <c r="E29" s="23"/>
      <c r="F29" s="23"/>
      <c r="G29" s="23"/>
      <c r="H29" s="24" t="s">
        <v>17</v>
      </c>
      <c r="I29" s="24" t="s">
        <v>18</v>
      </c>
      <c r="J29" s="24" t="s">
        <v>17</v>
      </c>
      <c r="K29" s="25" t="s">
        <v>18</v>
      </c>
      <c r="L29" s="25" t="s">
        <v>19</v>
      </c>
      <c r="M29" s="23"/>
      <c r="N29" s="23"/>
      <c r="O29" s="23"/>
    </row>
    <row r="30" ht="19.5" customHeight="1">
      <c r="A30" s="27">
        <v>1.0</v>
      </c>
      <c r="B30" s="27">
        <v>215.0</v>
      </c>
      <c r="C30" s="28" t="s">
        <v>38</v>
      </c>
      <c r="D30" s="29">
        <v>1957.0</v>
      </c>
      <c r="E30" s="28" t="s">
        <v>39</v>
      </c>
      <c r="F30" s="30">
        <v>0.0031249999999999997</v>
      </c>
      <c r="G30" s="31">
        <v>0.02980324074074074</v>
      </c>
      <c r="H30" s="27">
        <v>0.0</v>
      </c>
      <c r="I30" s="27">
        <v>4.0</v>
      </c>
      <c r="J30" s="27">
        <v>1.0</v>
      </c>
      <c r="K30" s="27">
        <v>4.0</v>
      </c>
      <c r="L30" s="27" t="str">
        <f>SUM(H30:K30)</f>
        <v>9</v>
      </c>
      <c r="M30" s="31" t="str">
        <f>L30*($M$6/(24*60*60))</f>
        <v>06:00</v>
      </c>
      <c r="N30" s="31" t="str">
        <f>G30-F30</f>
        <v>38:25</v>
      </c>
      <c r="O30" s="31" t="str">
        <f>M30+N30</f>
        <v>44:25</v>
      </c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56">
    <mergeCell ref="A23:A24"/>
    <mergeCell ref="A28:A29"/>
    <mergeCell ref="B28:B29"/>
    <mergeCell ref="B7:B8"/>
    <mergeCell ref="C7:C8"/>
    <mergeCell ref="A16:A17"/>
    <mergeCell ref="B16:B17"/>
    <mergeCell ref="C16:C17"/>
    <mergeCell ref="B23:B24"/>
    <mergeCell ref="C23:C24"/>
    <mergeCell ref="C27:E27"/>
    <mergeCell ref="C28:C29"/>
    <mergeCell ref="D28:D29"/>
    <mergeCell ref="E28:E29"/>
    <mergeCell ref="D7:D8"/>
    <mergeCell ref="E7:E8"/>
    <mergeCell ref="G16:G17"/>
    <mergeCell ref="C15:E15"/>
    <mergeCell ref="F7:F8"/>
    <mergeCell ref="G7:G8"/>
    <mergeCell ref="G28:G29"/>
    <mergeCell ref="F28:F29"/>
    <mergeCell ref="A1:O1"/>
    <mergeCell ref="A3:C3"/>
    <mergeCell ref="A4:C4"/>
    <mergeCell ref="L4:N4"/>
    <mergeCell ref="C6:E6"/>
    <mergeCell ref="K6:L6"/>
    <mergeCell ref="A7:A8"/>
    <mergeCell ref="O7:O8"/>
    <mergeCell ref="M7:M8"/>
    <mergeCell ref="H7:L7"/>
    <mergeCell ref="F16:F17"/>
    <mergeCell ref="D16:D17"/>
    <mergeCell ref="E16:E17"/>
    <mergeCell ref="K22:L22"/>
    <mergeCell ref="K27:L27"/>
    <mergeCell ref="H28:L28"/>
    <mergeCell ref="M28:M29"/>
    <mergeCell ref="N28:N29"/>
    <mergeCell ref="O28:O29"/>
    <mergeCell ref="C22:E22"/>
    <mergeCell ref="D23:D24"/>
    <mergeCell ref="E23:E24"/>
    <mergeCell ref="F23:F24"/>
    <mergeCell ref="G23:G24"/>
    <mergeCell ref="O23:O24"/>
    <mergeCell ref="M23:M24"/>
    <mergeCell ref="N23:N24"/>
    <mergeCell ref="N7:N8"/>
    <mergeCell ref="H16:L16"/>
    <mergeCell ref="M16:M17"/>
    <mergeCell ref="N16:N17"/>
    <mergeCell ref="O16:O17"/>
    <mergeCell ref="K15:L15"/>
    <mergeCell ref="H23:L23"/>
  </mergeCells>
  <printOptions horizontalCentered="1"/>
  <pageMargins bottom="0.35433070866141736" footer="0.0" header="0.0" left="0.11811023622047245" right="0.11811023622047245" top="0.94488188976377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7.14"/>
    <col customWidth="1" min="3" max="3" width="23.14"/>
    <col customWidth="1" min="4" max="4" width="8.71"/>
    <col customWidth="1" min="5" max="5" width="17.14"/>
    <col customWidth="1" min="6" max="7" width="8.29"/>
    <col customWidth="1" min="8" max="12" width="7.71"/>
    <col customWidth="1" min="13" max="15" width="8.71"/>
  </cols>
  <sheetData>
    <row r="1" ht="12.75" customHeight="1">
      <c r="A1" s="1" t="s">
        <v>0</v>
      </c>
    </row>
    <row r="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12.75" customHeight="1">
      <c r="A3" s="2" t="s">
        <v>1</v>
      </c>
      <c r="D3" s="3"/>
      <c r="E3" s="3"/>
      <c r="F3" s="4"/>
      <c r="G3" s="4"/>
      <c r="H3" s="4"/>
      <c r="I3" s="4"/>
      <c r="J3" s="4"/>
      <c r="K3" s="4"/>
      <c r="L3" s="4"/>
      <c r="M3" s="5"/>
      <c r="N3" s="5"/>
      <c r="O3" s="5"/>
    </row>
    <row r="4" ht="12.75" customHeight="1">
      <c r="A4" s="6">
        <v>44065.0</v>
      </c>
      <c r="D4" s="1"/>
      <c r="E4" s="1"/>
      <c r="F4" s="7"/>
      <c r="G4" s="7"/>
      <c r="H4" s="7"/>
      <c r="I4" s="7"/>
      <c r="J4" s="7"/>
      <c r="K4" s="7"/>
      <c r="L4" s="8" t="s">
        <v>40</v>
      </c>
      <c r="M4" s="9"/>
      <c r="N4" s="9"/>
      <c r="O4" s="5"/>
    </row>
    <row r="5" ht="24.0" customHeight="1">
      <c r="A5" s="10"/>
      <c r="B5" s="10"/>
      <c r="C5" s="10"/>
      <c r="D5" s="11"/>
      <c r="E5" s="11"/>
      <c r="F5" s="10"/>
      <c r="G5" s="10"/>
      <c r="H5" s="10"/>
      <c r="I5" s="10"/>
      <c r="J5" s="10"/>
      <c r="K5" s="10"/>
      <c r="L5" s="10"/>
      <c r="M5" s="10"/>
    </row>
    <row r="6" ht="15.75" customHeight="1">
      <c r="A6" s="12"/>
      <c r="B6" s="12"/>
      <c r="C6" s="13" t="s">
        <v>41</v>
      </c>
      <c r="F6" s="4"/>
      <c r="G6" s="14"/>
      <c r="H6" s="14"/>
      <c r="I6" s="14"/>
      <c r="J6" s="12"/>
      <c r="K6" s="15" t="s">
        <v>4</v>
      </c>
      <c r="L6" s="16"/>
      <c r="M6" s="17">
        <v>45.0</v>
      </c>
      <c r="N6" s="18" t="s">
        <v>5</v>
      </c>
    </row>
    <row r="7" ht="18.0" customHeight="1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  <c r="H7" s="20" t="s">
        <v>13</v>
      </c>
      <c r="I7" s="21"/>
      <c r="J7" s="21"/>
      <c r="K7" s="21"/>
      <c r="L7" s="22"/>
      <c r="M7" s="19" t="s">
        <v>14</v>
      </c>
      <c r="N7" s="19" t="s">
        <v>15</v>
      </c>
      <c r="O7" s="19" t="s">
        <v>16</v>
      </c>
    </row>
    <row r="8" ht="18.0" customHeight="1">
      <c r="A8" s="23"/>
      <c r="B8" s="23"/>
      <c r="C8" s="23"/>
      <c r="D8" s="23"/>
      <c r="E8" s="23"/>
      <c r="F8" s="23"/>
      <c r="G8" s="23"/>
      <c r="H8" s="24" t="s">
        <v>17</v>
      </c>
      <c r="I8" s="24" t="s">
        <v>18</v>
      </c>
      <c r="J8" s="24" t="s">
        <v>17</v>
      </c>
      <c r="K8" s="25" t="s">
        <v>18</v>
      </c>
      <c r="L8" s="25" t="s">
        <v>19</v>
      </c>
      <c r="M8" s="23"/>
      <c r="N8" s="23"/>
      <c r="O8" s="23"/>
    </row>
    <row r="9" ht="15.75" customHeight="1">
      <c r="A9" s="29">
        <v>1.0</v>
      </c>
      <c r="B9" s="29">
        <v>23.0</v>
      </c>
      <c r="C9" s="28" t="s">
        <v>42</v>
      </c>
      <c r="D9" s="29">
        <v>2003.0</v>
      </c>
      <c r="E9" s="38" t="s">
        <v>25</v>
      </c>
      <c r="F9" s="39">
        <v>0.00138888888888889</v>
      </c>
      <c r="G9" s="39">
        <v>0.023206018518518515</v>
      </c>
      <c r="H9" s="29">
        <v>2.0</v>
      </c>
      <c r="I9" s="29">
        <v>4.0</v>
      </c>
      <c r="J9" s="29">
        <v>1.0</v>
      </c>
      <c r="K9" s="29">
        <v>2.0</v>
      </c>
      <c r="L9" s="40" t="str">
        <f t="shared" ref="L9:L12" si="1">SUM(H9:K9)</f>
        <v>9</v>
      </c>
      <c r="M9" s="41" t="str">
        <f t="shared" ref="M9:M12" si="2">L9*($M$6/(24*60*60))</f>
        <v>06:45</v>
      </c>
      <c r="N9" s="41" t="str">
        <f t="shared" ref="N9:N12" si="3">G9-F9</f>
        <v>31:25</v>
      </c>
      <c r="O9" s="41" t="str">
        <f t="shared" ref="O9:O12" si="4">M9+N9</f>
        <v>38:10</v>
      </c>
    </row>
    <row r="10" ht="15.75" customHeight="1">
      <c r="A10" s="29">
        <v>2.0</v>
      </c>
      <c r="B10" s="40">
        <v>22.0</v>
      </c>
      <c r="C10" s="28" t="s">
        <v>43</v>
      </c>
      <c r="D10" s="29">
        <v>2005.0</v>
      </c>
      <c r="E10" s="28" t="s">
        <v>25</v>
      </c>
      <c r="F10" s="41">
        <v>0.00104166666666667</v>
      </c>
      <c r="G10" s="39">
        <v>0.025196759259259256</v>
      </c>
      <c r="H10" s="29">
        <v>1.0</v>
      </c>
      <c r="I10" s="29">
        <v>4.0</v>
      </c>
      <c r="J10" s="29">
        <v>4.0</v>
      </c>
      <c r="K10" s="29">
        <v>3.0</v>
      </c>
      <c r="L10" s="40" t="str">
        <f t="shared" si="1"/>
        <v>12</v>
      </c>
      <c r="M10" s="41" t="str">
        <f t="shared" si="2"/>
        <v>09:00</v>
      </c>
      <c r="N10" s="41" t="str">
        <f t="shared" si="3"/>
        <v>34:47</v>
      </c>
      <c r="O10" s="41" t="str">
        <f t="shared" si="4"/>
        <v>43:47</v>
      </c>
    </row>
    <row r="11" ht="15.75" customHeight="1">
      <c r="A11" s="29">
        <v>3.0</v>
      </c>
      <c r="B11" s="29">
        <v>20.0</v>
      </c>
      <c r="C11" s="28" t="s">
        <v>44</v>
      </c>
      <c r="D11" s="29">
        <v>2005.0</v>
      </c>
      <c r="E11" s="28" t="s">
        <v>25</v>
      </c>
      <c r="F11" s="39">
        <v>3.4722222222222224E-4</v>
      </c>
      <c r="G11" s="39">
        <v>0.027604166666666666</v>
      </c>
      <c r="H11" s="29">
        <v>3.0</v>
      </c>
      <c r="I11" s="29">
        <v>3.0</v>
      </c>
      <c r="J11" s="29">
        <v>3.0</v>
      </c>
      <c r="K11" s="29">
        <v>5.0</v>
      </c>
      <c r="L11" s="40" t="str">
        <f t="shared" si="1"/>
        <v>14</v>
      </c>
      <c r="M11" s="41" t="str">
        <f t="shared" si="2"/>
        <v>10:30</v>
      </c>
      <c r="N11" s="41" t="str">
        <f t="shared" si="3"/>
        <v>39:15</v>
      </c>
      <c r="O11" s="41" t="str">
        <f t="shared" si="4"/>
        <v>49:45</v>
      </c>
    </row>
    <row r="12" ht="15.75" customHeight="1">
      <c r="A12" s="29">
        <v>4.0</v>
      </c>
      <c r="B12" s="40">
        <v>21.0</v>
      </c>
      <c r="C12" s="28" t="s">
        <v>45</v>
      </c>
      <c r="D12" s="42">
        <v>2006.0</v>
      </c>
      <c r="E12" s="43" t="s">
        <v>23</v>
      </c>
      <c r="F12" s="41">
        <v>6.94444444444444E-4</v>
      </c>
      <c r="G12" s="39">
        <v>0.026909722222222224</v>
      </c>
      <c r="H12" s="29">
        <v>4.0</v>
      </c>
      <c r="I12" s="29">
        <v>4.0</v>
      </c>
      <c r="J12" s="29">
        <v>3.0</v>
      </c>
      <c r="K12" s="29">
        <v>5.0</v>
      </c>
      <c r="L12" s="40" t="str">
        <f t="shared" si="1"/>
        <v>16</v>
      </c>
      <c r="M12" s="41" t="str">
        <f t="shared" si="2"/>
        <v>12:00</v>
      </c>
      <c r="N12" s="41" t="str">
        <f t="shared" si="3"/>
        <v>37:45</v>
      </c>
      <c r="O12" s="41" t="str">
        <f t="shared" si="4"/>
        <v>49:45</v>
      </c>
    </row>
    <row r="13" ht="12.75" customHeight="1"/>
    <row r="14" ht="12.75" customHeight="1">
      <c r="A14" s="12"/>
      <c r="B14" s="12"/>
      <c r="C14" s="13" t="s">
        <v>46</v>
      </c>
      <c r="F14" s="4"/>
      <c r="G14" s="4"/>
      <c r="H14" s="12"/>
      <c r="I14" s="12"/>
      <c r="J14" s="12"/>
      <c r="K14" s="15" t="s">
        <v>4</v>
      </c>
      <c r="L14" s="16"/>
      <c r="M14" s="17">
        <v>45.0</v>
      </c>
      <c r="N14" s="18" t="s">
        <v>5</v>
      </c>
    </row>
    <row r="15" ht="18.0" customHeight="1">
      <c r="A15" s="19" t="s">
        <v>6</v>
      </c>
      <c r="B15" s="19" t="s">
        <v>7</v>
      </c>
      <c r="C15" s="19" t="s">
        <v>8</v>
      </c>
      <c r="D15" s="19" t="s">
        <v>9</v>
      </c>
      <c r="E15" s="19" t="s">
        <v>10</v>
      </c>
      <c r="F15" s="19" t="s">
        <v>11</v>
      </c>
      <c r="G15" s="19" t="s">
        <v>12</v>
      </c>
      <c r="H15" s="20" t="s">
        <v>13</v>
      </c>
      <c r="I15" s="21"/>
      <c r="J15" s="21"/>
      <c r="K15" s="21"/>
      <c r="L15" s="22"/>
      <c r="M15" s="19" t="s">
        <v>14</v>
      </c>
      <c r="N15" s="19" t="s">
        <v>15</v>
      </c>
      <c r="O15" s="19" t="s">
        <v>16</v>
      </c>
    </row>
    <row r="16" ht="18.0" customHeight="1">
      <c r="A16" s="23"/>
      <c r="B16" s="23"/>
      <c r="C16" s="23"/>
      <c r="D16" s="23"/>
      <c r="E16" s="23"/>
      <c r="F16" s="23"/>
      <c r="G16" s="23"/>
      <c r="H16" s="24" t="s">
        <v>17</v>
      </c>
      <c r="I16" s="24" t="s">
        <v>18</v>
      </c>
      <c r="J16" s="24" t="s">
        <v>17</v>
      </c>
      <c r="K16" s="25" t="s">
        <v>18</v>
      </c>
      <c r="L16" s="25" t="s">
        <v>19</v>
      </c>
      <c r="M16" s="23"/>
      <c r="N16" s="23"/>
      <c r="O16" s="23"/>
    </row>
    <row r="17" ht="15.75" customHeight="1">
      <c r="A17" s="40">
        <v>1.0</v>
      </c>
      <c r="B17" s="40">
        <v>27.0</v>
      </c>
      <c r="C17" s="36" t="s">
        <v>47</v>
      </c>
      <c r="D17" s="29">
        <v>1999.0</v>
      </c>
      <c r="E17" s="44" t="s">
        <v>23</v>
      </c>
      <c r="F17" s="39">
        <v>0.00277777777777778</v>
      </c>
      <c r="G17" s="41">
        <v>0.025208333333333333</v>
      </c>
      <c r="H17" s="40">
        <v>1.0</v>
      </c>
      <c r="I17" s="40">
        <v>2.0</v>
      </c>
      <c r="J17" s="40">
        <v>1.0</v>
      </c>
      <c r="K17" s="40">
        <v>1.0</v>
      </c>
      <c r="L17" s="40" t="str">
        <f t="shared" ref="L17:L21" si="5">SUM(H17:K17)</f>
        <v>5</v>
      </c>
      <c r="M17" s="41" t="str">
        <f t="shared" ref="M17:M21" si="6">L17*($M$6/(24*60*60))</f>
        <v>03:45</v>
      </c>
      <c r="N17" s="41" t="str">
        <f>G17-F17</f>
        <v>32:18</v>
      </c>
      <c r="O17" s="41" t="str">
        <f t="shared" ref="O17:O19" si="7">M17+N17</f>
        <v>36:03</v>
      </c>
    </row>
    <row r="18" ht="15.75" customHeight="1">
      <c r="A18" s="29">
        <v>2.0</v>
      </c>
      <c r="B18" s="29">
        <v>25.0</v>
      </c>
      <c r="C18" s="36" t="s">
        <v>48</v>
      </c>
      <c r="D18" s="29">
        <v>1996.0</v>
      </c>
      <c r="E18" s="38" t="s">
        <v>23</v>
      </c>
      <c r="F18" s="39">
        <v>0.0020833333333333333</v>
      </c>
      <c r="G18" s="39">
        <v>0.025636574074074072</v>
      </c>
      <c r="H18" s="29">
        <v>3.0</v>
      </c>
      <c r="I18" s="29">
        <v>0.0</v>
      </c>
      <c r="J18" s="29">
        <v>4.0</v>
      </c>
      <c r="K18" s="29">
        <v>0.0</v>
      </c>
      <c r="L18" s="40" t="str">
        <f t="shared" si="5"/>
        <v>7</v>
      </c>
      <c r="M18" s="41" t="str">
        <f t="shared" si="6"/>
        <v>05:15</v>
      </c>
      <c r="N18" s="41" t="str">
        <f t="shared" ref="N18:N19" si="8">G18-F17</f>
        <v>32:55</v>
      </c>
      <c r="O18" s="41" t="str">
        <f t="shared" si="7"/>
        <v>38:10</v>
      </c>
    </row>
    <row r="19" ht="15.75" customHeight="1">
      <c r="A19" s="29">
        <v>3.0</v>
      </c>
      <c r="B19" s="40">
        <v>26.0</v>
      </c>
      <c r="C19" s="36" t="s">
        <v>49</v>
      </c>
      <c r="D19" s="29">
        <v>2001.0</v>
      </c>
      <c r="E19" s="28" t="s">
        <v>25</v>
      </c>
      <c r="F19" s="41">
        <v>0.00243055555555556</v>
      </c>
      <c r="G19" s="39">
        <v>0.029166666666666664</v>
      </c>
      <c r="H19" s="29">
        <v>1.0</v>
      </c>
      <c r="I19" s="29">
        <v>2.0</v>
      </c>
      <c r="J19" s="29">
        <v>1.0</v>
      </c>
      <c r="K19" s="29">
        <v>2.0</v>
      </c>
      <c r="L19" s="40" t="str">
        <f t="shared" si="5"/>
        <v>6</v>
      </c>
      <c r="M19" s="41" t="str">
        <f t="shared" si="6"/>
        <v>04:30</v>
      </c>
      <c r="N19" s="41" t="str">
        <f t="shared" si="8"/>
        <v>39:00</v>
      </c>
      <c r="O19" s="41" t="str">
        <f t="shared" si="7"/>
        <v>43:30</v>
      </c>
    </row>
    <row r="20" ht="15.75" customHeight="1">
      <c r="A20" s="29">
        <v>4.0</v>
      </c>
      <c r="B20" s="29">
        <v>216.0</v>
      </c>
      <c r="C20" s="36" t="s">
        <v>50</v>
      </c>
      <c r="D20" s="29">
        <v>2001.0</v>
      </c>
      <c r="E20" s="36" t="s">
        <v>23</v>
      </c>
      <c r="F20" s="39">
        <v>0.007986111111111112</v>
      </c>
      <c r="G20" s="39">
        <v>0.030763888888888886</v>
      </c>
      <c r="H20" s="29">
        <v>2.0</v>
      </c>
      <c r="I20" s="29">
        <v>4.0</v>
      </c>
      <c r="J20" s="29">
        <v>3.0</v>
      </c>
      <c r="K20" s="29">
        <v>4.0</v>
      </c>
      <c r="L20" s="40" t="str">
        <f t="shared" si="5"/>
        <v>13</v>
      </c>
      <c r="M20" s="41" t="str">
        <f t="shared" si="6"/>
        <v>09:45</v>
      </c>
      <c r="N20" s="41" t="str">
        <f>SUM(G20-F20)</f>
        <v>32:48</v>
      </c>
      <c r="O20" s="41" t="str">
        <f>SUM(M20+N20)</f>
        <v>42:33</v>
      </c>
    </row>
    <row r="21" ht="15.75" customHeight="1">
      <c r="A21" s="29">
        <v>5.0</v>
      </c>
      <c r="B21" s="29">
        <v>24.0</v>
      </c>
      <c r="C21" s="36" t="s">
        <v>51</v>
      </c>
      <c r="D21" s="29">
        <v>2002.0</v>
      </c>
      <c r="E21" s="43" t="s">
        <v>25</v>
      </c>
      <c r="F21" s="39">
        <v>0.001736111111111111</v>
      </c>
      <c r="G21" s="39">
        <v>0.02443287037037037</v>
      </c>
      <c r="H21" s="29">
        <v>4.0</v>
      </c>
      <c r="I21" s="29">
        <v>5.0</v>
      </c>
      <c r="J21" s="29">
        <v>2.0</v>
      </c>
      <c r="K21" s="29">
        <v>4.0</v>
      </c>
      <c r="L21" s="29" t="str">
        <f t="shared" si="5"/>
        <v>15</v>
      </c>
      <c r="M21" s="39" t="str">
        <f t="shared" si="6"/>
        <v>11:15</v>
      </c>
      <c r="N21" s="39" t="str">
        <f>G21-F21</f>
        <v>32:41</v>
      </c>
      <c r="O21" s="39" t="str">
        <f>M21+N21</f>
        <v>43:56</v>
      </c>
    </row>
    <row r="22" ht="12.75" customHeight="1"/>
    <row r="23" ht="12.75" customHeight="1">
      <c r="A23" s="12"/>
      <c r="B23" s="12"/>
      <c r="C23" s="13" t="s">
        <v>52</v>
      </c>
      <c r="F23" s="4"/>
      <c r="G23" s="4"/>
      <c r="H23" s="12"/>
      <c r="I23" s="12"/>
      <c r="J23" s="12"/>
      <c r="K23" s="15" t="s">
        <v>4</v>
      </c>
      <c r="L23" s="16"/>
      <c r="M23" s="17">
        <v>45.0</v>
      </c>
      <c r="N23" s="18" t="s">
        <v>5</v>
      </c>
    </row>
    <row r="24" ht="12.75" customHeight="1">
      <c r="A24" s="19" t="s">
        <v>6</v>
      </c>
      <c r="B24" s="19" t="s">
        <v>7</v>
      </c>
      <c r="C24" s="19" t="s">
        <v>8</v>
      </c>
      <c r="D24" s="19" t="s">
        <v>9</v>
      </c>
      <c r="E24" s="19" t="s">
        <v>10</v>
      </c>
      <c r="F24" s="19" t="s">
        <v>11</v>
      </c>
      <c r="G24" s="19" t="s">
        <v>12</v>
      </c>
      <c r="H24" s="20" t="s">
        <v>13</v>
      </c>
      <c r="I24" s="21"/>
      <c r="J24" s="21"/>
      <c r="K24" s="21"/>
      <c r="L24" s="22"/>
      <c r="M24" s="19" t="s">
        <v>14</v>
      </c>
      <c r="N24" s="19" t="s">
        <v>15</v>
      </c>
      <c r="O24" s="19" t="s">
        <v>16</v>
      </c>
    </row>
    <row r="25" ht="12.75" customHeight="1">
      <c r="A25" s="23"/>
      <c r="B25" s="23"/>
      <c r="C25" s="23"/>
      <c r="D25" s="23"/>
      <c r="E25" s="23"/>
      <c r="F25" s="23"/>
      <c r="G25" s="23"/>
      <c r="H25" s="24" t="s">
        <v>17</v>
      </c>
      <c r="I25" s="24" t="s">
        <v>18</v>
      </c>
      <c r="J25" s="24" t="s">
        <v>17</v>
      </c>
      <c r="K25" s="25" t="s">
        <v>18</v>
      </c>
      <c r="L25" s="25" t="s">
        <v>19</v>
      </c>
      <c r="M25" s="23"/>
      <c r="N25" s="23"/>
      <c r="O25" s="23"/>
    </row>
    <row r="26" ht="18.0" customHeight="1">
      <c r="A26" s="45">
        <v>1.0</v>
      </c>
      <c r="B26" s="40">
        <v>203.0</v>
      </c>
      <c r="C26" s="28" t="s">
        <v>53</v>
      </c>
      <c r="D26" s="29">
        <v>1990.0</v>
      </c>
      <c r="E26" s="28" t="s">
        <v>54</v>
      </c>
      <c r="F26" s="39">
        <v>0.00381944444444444</v>
      </c>
      <c r="G26" s="41">
        <v>0.025185185185185185</v>
      </c>
      <c r="H26" s="40">
        <v>0.0</v>
      </c>
      <c r="I26" s="40">
        <v>2.0</v>
      </c>
      <c r="J26" s="40">
        <v>0.0</v>
      </c>
      <c r="K26" s="40">
        <v>0.0</v>
      </c>
      <c r="L26" s="40" t="str">
        <f t="shared" ref="L26:L29" si="9">SUM(H26:K26)</f>
        <v>2</v>
      </c>
      <c r="M26" s="41" t="str">
        <f t="shared" ref="M26:M29" si="10">L26*($M$6/(24*60*60))</f>
        <v>01:30</v>
      </c>
      <c r="N26" s="41" t="str">
        <f t="shared" ref="N26:N29" si="11">G26-F26</f>
        <v>30:46</v>
      </c>
      <c r="O26" s="41" t="str">
        <f t="shared" ref="O26:O29" si="12">M26+N26</f>
        <v>32:16</v>
      </c>
    </row>
    <row r="27" ht="18.0" customHeight="1">
      <c r="A27" s="42">
        <v>2.0</v>
      </c>
      <c r="B27" s="29">
        <v>202.0</v>
      </c>
      <c r="C27" s="28" t="s">
        <v>55</v>
      </c>
      <c r="D27" s="29">
        <v>1987.0</v>
      </c>
      <c r="E27" s="28" t="s">
        <v>54</v>
      </c>
      <c r="F27" s="39">
        <v>0.003472222222222222</v>
      </c>
      <c r="G27" s="39">
        <v>0.0253125</v>
      </c>
      <c r="H27" s="29">
        <v>2.0</v>
      </c>
      <c r="I27" s="29">
        <v>2.0</v>
      </c>
      <c r="J27" s="29">
        <v>1.0</v>
      </c>
      <c r="K27" s="29">
        <v>1.0</v>
      </c>
      <c r="L27" s="40" t="str">
        <f t="shared" si="9"/>
        <v>6</v>
      </c>
      <c r="M27" s="41" t="str">
        <f t="shared" si="10"/>
        <v>04:30</v>
      </c>
      <c r="N27" s="41" t="str">
        <f t="shared" si="11"/>
        <v>31:27</v>
      </c>
      <c r="O27" s="41" t="str">
        <f t="shared" si="12"/>
        <v>35:57</v>
      </c>
    </row>
    <row r="28" ht="18.0" customHeight="1">
      <c r="A28" s="42">
        <v>3.0</v>
      </c>
      <c r="B28" s="40">
        <v>204.0</v>
      </c>
      <c r="C28" s="28" t="s">
        <v>56</v>
      </c>
      <c r="D28" s="29">
        <v>1985.0</v>
      </c>
      <c r="E28" s="28" t="s">
        <v>54</v>
      </c>
      <c r="F28" s="41">
        <v>0.00416666666666667</v>
      </c>
      <c r="G28" s="39">
        <v>0.028622685185185185</v>
      </c>
      <c r="H28" s="29">
        <v>1.0</v>
      </c>
      <c r="I28" s="29">
        <v>3.0</v>
      </c>
      <c r="J28" s="29">
        <v>1.0</v>
      </c>
      <c r="K28" s="29">
        <v>2.0</v>
      </c>
      <c r="L28" s="40" t="str">
        <f t="shared" si="9"/>
        <v>7</v>
      </c>
      <c r="M28" s="41" t="str">
        <f t="shared" si="10"/>
        <v>05:15</v>
      </c>
      <c r="N28" s="41" t="str">
        <f t="shared" si="11"/>
        <v>35:13</v>
      </c>
      <c r="O28" s="41" t="str">
        <f t="shared" si="12"/>
        <v>40:28</v>
      </c>
    </row>
    <row r="29" ht="18.0" customHeight="1">
      <c r="A29" s="42">
        <v>4.0</v>
      </c>
      <c r="B29" s="29">
        <v>201.0</v>
      </c>
      <c r="C29" s="28" t="s">
        <v>57</v>
      </c>
      <c r="D29" s="29">
        <v>1987.0</v>
      </c>
      <c r="E29" s="46" t="s">
        <v>32</v>
      </c>
      <c r="F29" s="39">
        <v>0.0031249999999999997</v>
      </c>
      <c r="G29" s="39">
        <v>0.025208333333333333</v>
      </c>
      <c r="H29" s="29">
        <v>4.0</v>
      </c>
      <c r="I29" s="29">
        <v>4.0</v>
      </c>
      <c r="J29" s="29">
        <v>3.0</v>
      </c>
      <c r="K29" s="29">
        <v>4.0</v>
      </c>
      <c r="L29" s="40" t="str">
        <f t="shared" si="9"/>
        <v>15</v>
      </c>
      <c r="M29" s="41" t="str">
        <f t="shared" si="10"/>
        <v>11:15</v>
      </c>
      <c r="N29" s="41" t="str">
        <f t="shared" si="11"/>
        <v>31:48</v>
      </c>
      <c r="O29" s="41" t="str">
        <f t="shared" si="12"/>
        <v>43:03</v>
      </c>
    </row>
    <row r="30" ht="18.0" customHeight="1">
      <c r="A30" s="47"/>
      <c r="B30" s="48"/>
      <c r="C30" s="49"/>
      <c r="D30" s="48"/>
      <c r="E30" s="50"/>
      <c r="F30" s="51"/>
      <c r="G30" s="51"/>
      <c r="H30" s="48"/>
      <c r="I30" s="48"/>
      <c r="J30" s="48"/>
      <c r="K30" s="48"/>
      <c r="L30" s="48"/>
      <c r="M30" s="51"/>
      <c r="N30" s="51"/>
      <c r="O30" s="51"/>
    </row>
    <row r="31" ht="12.75" customHeight="1"/>
    <row r="32" ht="12.75" customHeight="1">
      <c r="A32" s="12"/>
      <c r="B32" s="12"/>
      <c r="C32" s="13" t="s">
        <v>58</v>
      </c>
      <c r="F32" s="4"/>
      <c r="G32" s="4"/>
      <c r="H32" s="12"/>
      <c r="I32" s="12"/>
      <c r="J32" s="12"/>
      <c r="K32" s="15" t="s">
        <v>4</v>
      </c>
      <c r="L32" s="16"/>
      <c r="M32" s="17">
        <v>45.0</v>
      </c>
      <c r="N32" s="18" t="s">
        <v>5</v>
      </c>
    </row>
    <row r="33" ht="12.75" customHeight="1">
      <c r="A33" s="19" t="s">
        <v>6</v>
      </c>
      <c r="B33" s="19" t="s">
        <v>7</v>
      </c>
      <c r="C33" s="19" t="s">
        <v>8</v>
      </c>
      <c r="D33" s="19" t="s">
        <v>9</v>
      </c>
      <c r="E33" s="19" t="s">
        <v>10</v>
      </c>
      <c r="F33" s="19" t="s">
        <v>11</v>
      </c>
      <c r="G33" s="19" t="s">
        <v>12</v>
      </c>
      <c r="H33" s="20" t="s">
        <v>13</v>
      </c>
      <c r="I33" s="21"/>
      <c r="J33" s="21"/>
      <c r="K33" s="21"/>
      <c r="L33" s="22"/>
      <c r="M33" s="19" t="s">
        <v>14</v>
      </c>
      <c r="N33" s="19" t="s">
        <v>15</v>
      </c>
      <c r="O33" s="19" t="s">
        <v>16</v>
      </c>
    </row>
    <row r="34" ht="12.75" customHeight="1">
      <c r="A34" s="23"/>
      <c r="B34" s="23"/>
      <c r="C34" s="23"/>
      <c r="D34" s="23"/>
      <c r="E34" s="23"/>
      <c r="F34" s="23"/>
      <c r="G34" s="23"/>
      <c r="H34" s="24" t="s">
        <v>17</v>
      </c>
      <c r="I34" s="24" t="s">
        <v>18</v>
      </c>
      <c r="J34" s="24" t="s">
        <v>17</v>
      </c>
      <c r="K34" s="25" t="s">
        <v>18</v>
      </c>
      <c r="L34" s="25" t="s">
        <v>19</v>
      </c>
      <c r="M34" s="23"/>
      <c r="N34" s="23"/>
      <c r="O34" s="23"/>
    </row>
    <row r="35" ht="18.0" customHeight="1">
      <c r="A35" s="40">
        <v>1.0</v>
      </c>
      <c r="B35" s="45">
        <v>217.0</v>
      </c>
      <c r="C35" s="52" t="s">
        <v>59</v>
      </c>
      <c r="D35" s="29">
        <v>1979.0</v>
      </c>
      <c r="E35" s="53" t="s">
        <v>60</v>
      </c>
      <c r="F35" s="39">
        <v>0.008333333333333333</v>
      </c>
      <c r="G35" s="41">
        <v>0.03153935185185185</v>
      </c>
      <c r="H35" s="40">
        <v>3.0</v>
      </c>
      <c r="I35" s="40">
        <v>2.0</v>
      </c>
      <c r="J35" s="40">
        <v>2.0</v>
      </c>
      <c r="K35" s="40">
        <v>1.0</v>
      </c>
      <c r="L35" s="40" t="str">
        <f t="shared" ref="L35:L38" si="13">SUM(H35:K35)</f>
        <v>8</v>
      </c>
      <c r="M35" s="41" t="str">
        <f t="shared" ref="M35:M38" si="14">L35*($M$6/(24*60*60))</f>
        <v>06:00</v>
      </c>
      <c r="N35" s="41" t="str">
        <f>SUM(G35-F35)</f>
        <v>33:25</v>
      </c>
      <c r="O35" s="41" t="str">
        <f>SUM(M35+N35)</f>
        <v>39:25</v>
      </c>
    </row>
    <row r="36" ht="18.0" customHeight="1">
      <c r="A36" s="29">
        <v>2.0</v>
      </c>
      <c r="B36" s="29">
        <v>207.0</v>
      </c>
      <c r="C36" s="36" t="s">
        <v>61</v>
      </c>
      <c r="D36" s="29">
        <v>1979.0</v>
      </c>
      <c r="E36" s="37" t="s">
        <v>36</v>
      </c>
      <c r="F36" s="41">
        <v>0.00520833333333333</v>
      </c>
      <c r="G36" s="39">
        <v>0.029837962962962965</v>
      </c>
      <c r="H36" s="29">
        <v>3.0</v>
      </c>
      <c r="I36" s="29">
        <v>0.0</v>
      </c>
      <c r="J36" s="29">
        <v>1.0</v>
      </c>
      <c r="K36" s="29">
        <v>4.0</v>
      </c>
      <c r="L36" s="40" t="str">
        <f t="shared" si="13"/>
        <v>8</v>
      </c>
      <c r="M36" s="41" t="str">
        <f t="shared" si="14"/>
        <v>06:00</v>
      </c>
      <c r="N36" s="41" t="str">
        <f t="shared" ref="N36:N38" si="15">G36-F36</f>
        <v>35:28</v>
      </c>
      <c r="O36" s="41" t="str">
        <f t="shared" ref="O36:O38" si="16">M36+N36</f>
        <v>41:28</v>
      </c>
    </row>
    <row r="37" ht="18.0" customHeight="1">
      <c r="A37" s="29">
        <v>3.0</v>
      </c>
      <c r="B37" s="40">
        <v>206.0</v>
      </c>
      <c r="C37" s="36" t="s">
        <v>62</v>
      </c>
      <c r="D37" s="29">
        <v>1971.0</v>
      </c>
      <c r="E37" s="37" t="s">
        <v>63</v>
      </c>
      <c r="F37" s="39">
        <v>0.004861111111111111</v>
      </c>
      <c r="G37" s="39">
        <v>0.030833333333333334</v>
      </c>
      <c r="H37" s="29">
        <v>4.0</v>
      </c>
      <c r="I37" s="29">
        <v>4.0</v>
      </c>
      <c r="J37" s="29">
        <v>3.0</v>
      </c>
      <c r="K37" s="29">
        <v>1.0</v>
      </c>
      <c r="L37" s="40" t="str">
        <f t="shared" si="13"/>
        <v>12</v>
      </c>
      <c r="M37" s="41" t="str">
        <f t="shared" si="14"/>
        <v>09:00</v>
      </c>
      <c r="N37" s="41" t="str">
        <f t="shared" si="15"/>
        <v>37:24</v>
      </c>
      <c r="O37" s="41" t="str">
        <f t="shared" si="16"/>
        <v>46:24</v>
      </c>
    </row>
    <row r="38" ht="18.0" customHeight="1">
      <c r="A38" s="29">
        <v>4.0</v>
      </c>
      <c r="B38" s="29">
        <v>205.0</v>
      </c>
      <c r="C38" s="36" t="s">
        <v>64</v>
      </c>
      <c r="D38" s="29">
        <v>1972.0</v>
      </c>
      <c r="E38" s="37" t="s">
        <v>36</v>
      </c>
      <c r="F38" s="39">
        <v>0.004513888888888889</v>
      </c>
      <c r="G38" s="39">
        <v>0.033229166666666664</v>
      </c>
      <c r="H38" s="29">
        <v>3.0</v>
      </c>
      <c r="I38" s="29">
        <v>2.0</v>
      </c>
      <c r="J38" s="29">
        <v>3.0</v>
      </c>
      <c r="K38" s="29">
        <v>4.0</v>
      </c>
      <c r="L38" s="29" t="str">
        <f t="shared" si="13"/>
        <v>12</v>
      </c>
      <c r="M38" s="41" t="str">
        <f t="shared" si="14"/>
        <v>09:00</v>
      </c>
      <c r="N38" s="39" t="str">
        <f t="shared" si="15"/>
        <v>41:21</v>
      </c>
      <c r="O38" s="39" t="str">
        <f t="shared" si="16"/>
        <v>50:21</v>
      </c>
    </row>
    <row r="39" ht="12.75" customHeight="1"/>
    <row r="40" ht="12.75" customHeight="1">
      <c r="A40" s="12"/>
      <c r="B40" s="12"/>
      <c r="C40" s="13" t="s">
        <v>65</v>
      </c>
      <c r="F40" s="4"/>
      <c r="G40" s="4"/>
      <c r="H40" s="12"/>
      <c r="I40" s="12"/>
      <c r="J40" s="12"/>
      <c r="K40" s="15" t="s">
        <v>4</v>
      </c>
      <c r="L40" s="16"/>
      <c r="M40" s="17">
        <v>45.0</v>
      </c>
      <c r="N40" s="18" t="s">
        <v>5</v>
      </c>
    </row>
    <row r="41" ht="12.75" customHeight="1">
      <c r="A41" s="19" t="s">
        <v>6</v>
      </c>
      <c r="B41" s="19" t="s">
        <v>7</v>
      </c>
      <c r="C41" s="19" t="s">
        <v>8</v>
      </c>
      <c r="D41" s="19" t="s">
        <v>9</v>
      </c>
      <c r="E41" s="19" t="s">
        <v>10</v>
      </c>
      <c r="F41" s="19" t="s">
        <v>11</v>
      </c>
      <c r="G41" s="19" t="s">
        <v>12</v>
      </c>
      <c r="H41" s="20" t="s">
        <v>13</v>
      </c>
      <c r="I41" s="21"/>
      <c r="J41" s="21"/>
      <c r="K41" s="21"/>
      <c r="L41" s="22"/>
      <c r="M41" s="19" t="s">
        <v>14</v>
      </c>
      <c r="N41" s="19" t="s">
        <v>15</v>
      </c>
      <c r="O41" s="19" t="s">
        <v>16</v>
      </c>
    </row>
    <row r="42" ht="12.75" customHeight="1">
      <c r="A42" s="23"/>
      <c r="B42" s="23"/>
      <c r="C42" s="23"/>
      <c r="D42" s="23"/>
      <c r="E42" s="23"/>
      <c r="F42" s="23"/>
      <c r="G42" s="23"/>
      <c r="H42" s="24" t="s">
        <v>17</v>
      </c>
      <c r="I42" s="24" t="s">
        <v>18</v>
      </c>
      <c r="J42" s="24" t="s">
        <v>17</v>
      </c>
      <c r="K42" s="25" t="s">
        <v>18</v>
      </c>
      <c r="L42" s="25" t="s">
        <v>19</v>
      </c>
      <c r="M42" s="23"/>
      <c r="N42" s="23"/>
      <c r="O42" s="23"/>
    </row>
    <row r="43" ht="18.0" customHeight="1">
      <c r="A43" s="33">
        <v>1.0</v>
      </c>
      <c r="B43" s="27">
        <v>211.0</v>
      </c>
      <c r="C43" s="36" t="s">
        <v>66</v>
      </c>
      <c r="D43" s="29">
        <v>1966.0</v>
      </c>
      <c r="E43" s="54" t="s">
        <v>67</v>
      </c>
      <c r="F43" s="30">
        <v>0.00659722222222223</v>
      </c>
      <c r="G43" s="30">
        <v>0.02952546296296296</v>
      </c>
      <c r="H43" s="33">
        <v>0.0</v>
      </c>
      <c r="I43" s="33">
        <v>1.0</v>
      </c>
      <c r="J43" s="33">
        <v>5.0</v>
      </c>
      <c r="K43" s="33">
        <v>3.0</v>
      </c>
      <c r="L43" s="27" t="str">
        <f t="shared" ref="L43:L47" si="17">SUM(H43:K43)</f>
        <v>9</v>
      </c>
      <c r="M43" s="31" t="str">
        <f t="shared" ref="M43:M47" si="18">L43*($M$6/(24*60*60))</f>
        <v>06:45</v>
      </c>
      <c r="N43" s="31" t="str">
        <f t="shared" ref="N43:N45" si="19">G43-F43</f>
        <v>33:01</v>
      </c>
      <c r="O43" s="31" t="str">
        <f t="shared" ref="O43:O45" si="20">M43+N43</f>
        <v>39:46</v>
      </c>
    </row>
    <row r="44" ht="18.0" customHeight="1">
      <c r="A44" s="33">
        <v>2.0</v>
      </c>
      <c r="B44" s="27">
        <v>212.0</v>
      </c>
      <c r="C44" s="36" t="s">
        <v>68</v>
      </c>
      <c r="D44" s="29">
        <v>1968.0</v>
      </c>
      <c r="E44" s="55" t="s">
        <v>69</v>
      </c>
      <c r="F44" s="31">
        <v>0.00694444444444445</v>
      </c>
      <c r="G44" s="30">
        <v>0.031608796296296295</v>
      </c>
      <c r="H44" s="33">
        <v>2.0</v>
      </c>
      <c r="I44" s="33">
        <v>2.0</v>
      </c>
      <c r="J44" s="33">
        <v>0.0</v>
      </c>
      <c r="K44" s="33">
        <v>2.0</v>
      </c>
      <c r="L44" s="27" t="str">
        <f t="shared" si="17"/>
        <v>6</v>
      </c>
      <c r="M44" s="31" t="str">
        <f t="shared" si="18"/>
        <v>04:30</v>
      </c>
      <c r="N44" s="31" t="str">
        <f t="shared" si="19"/>
        <v>35:31</v>
      </c>
      <c r="O44" s="31" t="str">
        <f t="shared" si="20"/>
        <v>40:01</v>
      </c>
    </row>
    <row r="45" ht="18.0" customHeight="1">
      <c r="A45" s="33">
        <v>3.0</v>
      </c>
      <c r="B45" s="27">
        <v>210.0</v>
      </c>
      <c r="C45" s="36" t="s">
        <v>70</v>
      </c>
      <c r="D45" s="29">
        <v>1963.0</v>
      </c>
      <c r="E45" s="55" t="s">
        <v>69</v>
      </c>
      <c r="F45" s="30">
        <v>0.00625</v>
      </c>
      <c r="G45" s="30">
        <v>0.031111111111111107</v>
      </c>
      <c r="H45" s="33">
        <v>3.0</v>
      </c>
      <c r="I45" s="33">
        <v>2.0</v>
      </c>
      <c r="J45" s="33">
        <v>0.0</v>
      </c>
      <c r="K45" s="33">
        <v>2.0</v>
      </c>
      <c r="L45" s="27" t="str">
        <f t="shared" si="17"/>
        <v>7</v>
      </c>
      <c r="M45" s="31" t="str">
        <f t="shared" si="18"/>
        <v>05:15</v>
      </c>
      <c r="N45" s="31" t="str">
        <f t="shared" si="19"/>
        <v>35:48</v>
      </c>
      <c r="O45" s="31" t="str">
        <f t="shared" si="20"/>
        <v>41:03</v>
      </c>
    </row>
    <row r="46" ht="18.0" customHeight="1">
      <c r="A46" s="56" t="s">
        <v>71</v>
      </c>
      <c r="B46" s="27">
        <v>208.0</v>
      </c>
      <c r="C46" s="28" t="s">
        <v>72</v>
      </c>
      <c r="D46" s="29">
        <v>1966.0</v>
      </c>
      <c r="E46" s="54" t="s">
        <v>1</v>
      </c>
      <c r="F46" s="30">
        <v>0.005555555555555556</v>
      </c>
      <c r="G46" s="31">
        <v>0.0</v>
      </c>
      <c r="H46" s="27"/>
      <c r="I46" s="27"/>
      <c r="J46" s="27"/>
      <c r="K46" s="27"/>
      <c r="L46" s="27" t="str">
        <f t="shared" si="17"/>
        <v>0</v>
      </c>
      <c r="M46" s="31" t="str">
        <f t="shared" si="18"/>
        <v>00:00</v>
      </c>
      <c r="N46" s="31"/>
      <c r="O46" s="31" t="s">
        <v>71</v>
      </c>
    </row>
    <row r="47" ht="18.0" customHeight="1">
      <c r="A47" s="57" t="s">
        <v>71</v>
      </c>
      <c r="B47" s="33">
        <v>209.0</v>
      </c>
      <c r="C47" s="28" t="s">
        <v>73</v>
      </c>
      <c r="D47" s="29">
        <v>1965.0</v>
      </c>
      <c r="E47" s="58" t="s">
        <v>32</v>
      </c>
      <c r="F47" s="31">
        <v>0.005902777777777778</v>
      </c>
      <c r="G47" s="30">
        <v>0.0</v>
      </c>
      <c r="H47" s="33"/>
      <c r="I47" s="33"/>
      <c r="J47" s="33"/>
      <c r="K47" s="33"/>
      <c r="L47" s="27" t="str">
        <f t="shared" si="17"/>
        <v>0</v>
      </c>
      <c r="M47" s="31" t="str">
        <f t="shared" si="18"/>
        <v>00:00</v>
      </c>
      <c r="N47" s="31"/>
      <c r="O47" s="31" t="s">
        <v>71</v>
      </c>
    </row>
    <row r="48" ht="12.75" customHeight="1"/>
    <row r="49" ht="12.75" customHeight="1">
      <c r="A49" s="12"/>
      <c r="B49" s="12"/>
      <c r="C49" s="13" t="s">
        <v>74</v>
      </c>
      <c r="F49" s="4"/>
      <c r="G49" s="4"/>
      <c r="H49" s="12"/>
      <c r="I49" s="12"/>
      <c r="J49" s="12"/>
      <c r="K49" s="15" t="s">
        <v>4</v>
      </c>
      <c r="L49" s="16"/>
      <c r="M49" s="17">
        <v>45.0</v>
      </c>
      <c r="N49" s="18" t="s">
        <v>5</v>
      </c>
    </row>
    <row r="50" ht="12.75" customHeight="1">
      <c r="A50" s="19" t="s">
        <v>6</v>
      </c>
      <c r="B50" s="19" t="s">
        <v>7</v>
      </c>
      <c r="C50" s="19" t="s">
        <v>8</v>
      </c>
      <c r="D50" s="19" t="s">
        <v>9</v>
      </c>
      <c r="E50" s="19" t="s">
        <v>10</v>
      </c>
      <c r="F50" s="19" t="s">
        <v>11</v>
      </c>
      <c r="G50" s="19" t="s">
        <v>12</v>
      </c>
      <c r="H50" s="20" t="s">
        <v>13</v>
      </c>
      <c r="I50" s="21"/>
      <c r="J50" s="21"/>
      <c r="K50" s="21"/>
      <c r="L50" s="22"/>
      <c r="M50" s="19" t="s">
        <v>14</v>
      </c>
      <c r="N50" s="19" t="s">
        <v>15</v>
      </c>
      <c r="O50" s="19" t="s">
        <v>16</v>
      </c>
    </row>
    <row r="51" ht="12.75" customHeight="1">
      <c r="A51" s="23"/>
      <c r="B51" s="23"/>
      <c r="C51" s="23"/>
      <c r="D51" s="23"/>
      <c r="E51" s="23"/>
      <c r="F51" s="23"/>
      <c r="G51" s="23"/>
      <c r="H51" s="24" t="s">
        <v>17</v>
      </c>
      <c r="I51" s="24" t="s">
        <v>18</v>
      </c>
      <c r="J51" s="24" t="s">
        <v>17</v>
      </c>
      <c r="K51" s="25" t="s">
        <v>18</v>
      </c>
      <c r="L51" s="25" t="s">
        <v>19</v>
      </c>
      <c r="M51" s="23"/>
      <c r="N51" s="23"/>
      <c r="O51" s="23"/>
    </row>
    <row r="52" ht="18.0" customHeight="1">
      <c r="A52" s="27">
        <v>1.0</v>
      </c>
      <c r="B52" s="27">
        <v>214.0</v>
      </c>
      <c r="C52" s="28" t="s">
        <v>75</v>
      </c>
      <c r="D52" s="29">
        <v>1957.0</v>
      </c>
      <c r="E52" s="34" t="s">
        <v>23</v>
      </c>
      <c r="F52" s="31">
        <v>0.007638888888888889</v>
      </c>
      <c r="G52" s="31">
        <v>0.03369212962962963</v>
      </c>
      <c r="H52" s="27">
        <v>3.0</v>
      </c>
      <c r="I52" s="27">
        <v>1.0</v>
      </c>
      <c r="J52" s="27">
        <v>3.0</v>
      </c>
      <c r="K52" s="27">
        <v>1.0</v>
      </c>
      <c r="L52" s="27" t="str">
        <f t="shared" ref="L52:L53" si="21">SUM(H52:K52)</f>
        <v>8</v>
      </c>
      <c r="M52" s="31" t="str">
        <f t="shared" ref="M52:M53" si="22">L52*($M$6/(24*60*60))</f>
        <v>06:00</v>
      </c>
      <c r="N52" s="31" t="str">
        <f t="shared" ref="N52:N53" si="23">G52-F52</f>
        <v>37:31</v>
      </c>
      <c r="O52" s="31" t="str">
        <f t="shared" ref="O52:O53" si="24">M52+N52</f>
        <v>43:31</v>
      </c>
    </row>
    <row r="53" ht="18.0" customHeight="1">
      <c r="A53" s="33">
        <v>2.0</v>
      </c>
      <c r="B53" s="33">
        <v>213.0</v>
      </c>
      <c r="C53" s="28" t="s">
        <v>76</v>
      </c>
      <c r="D53" s="29">
        <v>1958.0</v>
      </c>
      <c r="E53" s="28" t="s">
        <v>54</v>
      </c>
      <c r="F53" s="30">
        <v>0.007291666666666666</v>
      </c>
      <c r="G53" s="30">
        <v>0.03596064814814815</v>
      </c>
      <c r="H53" s="33">
        <v>1.0</v>
      </c>
      <c r="I53" s="33">
        <v>3.0</v>
      </c>
      <c r="J53" s="33">
        <v>0.0</v>
      </c>
      <c r="K53" s="33">
        <v>2.0</v>
      </c>
      <c r="L53" s="27" t="str">
        <f t="shared" si="21"/>
        <v>6</v>
      </c>
      <c r="M53" s="31" t="str">
        <f t="shared" si="22"/>
        <v>04:30</v>
      </c>
      <c r="N53" s="31" t="str">
        <f t="shared" si="23"/>
        <v>41:17</v>
      </c>
      <c r="O53" s="31" t="str">
        <f t="shared" si="24"/>
        <v>45:47</v>
      </c>
    </row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82">
    <mergeCell ref="M24:M25"/>
    <mergeCell ref="N24:N25"/>
    <mergeCell ref="N7:N8"/>
    <mergeCell ref="O7:O8"/>
    <mergeCell ref="K23:L23"/>
    <mergeCell ref="M15:M16"/>
    <mergeCell ref="N15:N16"/>
    <mergeCell ref="O15:O16"/>
    <mergeCell ref="K32:L32"/>
    <mergeCell ref="O24:O25"/>
    <mergeCell ref="G33:G34"/>
    <mergeCell ref="H33:L33"/>
    <mergeCell ref="M33:M34"/>
    <mergeCell ref="N33:N34"/>
    <mergeCell ref="O33:O34"/>
    <mergeCell ref="A33:A34"/>
    <mergeCell ref="A41:A42"/>
    <mergeCell ref="A50:A51"/>
    <mergeCell ref="B50:B51"/>
    <mergeCell ref="C50:C51"/>
    <mergeCell ref="D50:D51"/>
    <mergeCell ref="F41:F42"/>
    <mergeCell ref="F50:F51"/>
    <mergeCell ref="E50:E51"/>
    <mergeCell ref="G50:G51"/>
    <mergeCell ref="B41:B42"/>
    <mergeCell ref="G41:G42"/>
    <mergeCell ref="M41:M42"/>
    <mergeCell ref="N41:N42"/>
    <mergeCell ref="C32:E32"/>
    <mergeCell ref="C40:E40"/>
    <mergeCell ref="K40:L40"/>
    <mergeCell ref="B33:B34"/>
    <mergeCell ref="C33:C34"/>
    <mergeCell ref="D33:D34"/>
    <mergeCell ref="O41:O42"/>
    <mergeCell ref="K49:L49"/>
    <mergeCell ref="H50:L50"/>
    <mergeCell ref="M50:M51"/>
    <mergeCell ref="N50:N51"/>
    <mergeCell ref="O50:O51"/>
    <mergeCell ref="E33:E34"/>
    <mergeCell ref="F33:F34"/>
    <mergeCell ref="C49:E49"/>
    <mergeCell ref="C41:C42"/>
    <mergeCell ref="D41:D42"/>
    <mergeCell ref="E41:E42"/>
    <mergeCell ref="H41:L41"/>
    <mergeCell ref="F7:F8"/>
    <mergeCell ref="G7:G8"/>
    <mergeCell ref="H7:L7"/>
    <mergeCell ref="M7:M8"/>
    <mergeCell ref="A1:O1"/>
    <mergeCell ref="A3:C3"/>
    <mergeCell ref="A4:C4"/>
    <mergeCell ref="L4:N4"/>
    <mergeCell ref="K6:L6"/>
    <mergeCell ref="C14:E14"/>
    <mergeCell ref="K14:L14"/>
    <mergeCell ref="A15:A16"/>
    <mergeCell ref="B15:B16"/>
    <mergeCell ref="A24:A25"/>
    <mergeCell ref="B24:B25"/>
    <mergeCell ref="C15:C16"/>
    <mergeCell ref="D15:D16"/>
    <mergeCell ref="F15:F16"/>
    <mergeCell ref="G15:G16"/>
    <mergeCell ref="H15:L15"/>
    <mergeCell ref="C6:E6"/>
    <mergeCell ref="A7:A8"/>
    <mergeCell ref="B7:B8"/>
    <mergeCell ref="C7:C8"/>
    <mergeCell ref="D7:D8"/>
    <mergeCell ref="E7:E8"/>
    <mergeCell ref="E15:E16"/>
    <mergeCell ref="C23:E23"/>
    <mergeCell ref="C24:C25"/>
    <mergeCell ref="D24:D25"/>
    <mergeCell ref="E24:E25"/>
    <mergeCell ref="F24:F25"/>
    <mergeCell ref="G24:G25"/>
    <mergeCell ref="H24:L24"/>
  </mergeCells>
  <printOptions horizontalCentered="1"/>
  <pageMargins bottom="0.35433070866141736" footer="0.0" header="0.0" left="0.11811023622047245" right="0.11811023622047245" top="0.9448818897637796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8.7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Darbalapiai</vt:lpstr>
      </vt:variant>
      <vt:variant>
        <vt:i4>3</vt:i4>
      </vt:variant>
    </vt:vector>
  </HeadingPairs>
  <TitlesOfParts>
    <vt:vector baseType="lpstr" size="3">
      <vt:lpstr>Finišo protok. M</vt:lpstr>
      <vt:lpstr>Finišo prot. V</vt:lpstr>
      <vt:lpstr>Lapas2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2017-01-27T12:35:52Z</dcterms:created>
  <dc:creator>admin</dc:creator>
  <cp:lastModifiedBy>Vartotojas</cp:lastModifiedBy>
  <cp:lastPrinted>2020-08-22T09:58:48Z</cp:lastPrinted>
  <dcterms:modified xsi:type="dcterms:W3CDTF">2020-08-22T11:37:21Z</dcterms:modified>
</cp:coreProperties>
</file>