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065" windowHeight="3540" tabRatio="628" activeTab="5"/>
  </bookViews>
  <sheets>
    <sheet name="Grupė A, bern." sheetId="42" r:id="rId1"/>
    <sheet name="Grupė A, merg." sheetId="41" r:id="rId2"/>
    <sheet name="Grupė B, bern." sheetId="40" r:id="rId3"/>
    <sheet name="Grupė B, merg." sheetId="39" r:id="rId4"/>
    <sheet name="Grupė C, bern." sheetId="38" r:id="rId5"/>
    <sheet name="Grupė C, merg. " sheetId="37" r:id="rId6"/>
    <sheet name="Grupė D, bern." sheetId="35" r:id="rId7"/>
    <sheet name="Grupė D, merg." sheetId="36" r:id="rId8"/>
    <sheet name="A grupių finišo protokolai" sheetId="43" r:id="rId9"/>
    <sheet name="Grupių B, C ir D finišo prot. " sheetId="44" r:id="rId10"/>
    <sheet name="Lapas1" sheetId="22" r:id="rId11"/>
  </sheets>
  <definedNames>
    <definedName name="_xlnm._FilterDatabase" localSheetId="8" hidden="1">'A grupių finišo protokolai'!$A$7:$E$7</definedName>
    <definedName name="_xlnm._FilterDatabase" localSheetId="0" hidden="1">'Grupė A, bern.'!$A$7:$E$7</definedName>
    <definedName name="_xlnm._FilterDatabase" localSheetId="1" hidden="1">'Grupė A, merg.'!$A$7:$E$7</definedName>
    <definedName name="_xlnm._FilterDatabase" localSheetId="2" hidden="1">'Grupė B, bern.'!$A$7:$E$7</definedName>
    <definedName name="_xlnm._FilterDatabase" localSheetId="3" hidden="1">'Grupė B, merg.'!$A$7:$E$7</definedName>
    <definedName name="_xlnm._FilterDatabase" localSheetId="4" hidden="1">'Grupė C, bern.'!$A$7:$E$7</definedName>
    <definedName name="_xlnm._FilterDatabase" localSheetId="5" hidden="1">'Grupė C, merg. '!$A$7:$E$7</definedName>
    <definedName name="_xlnm._FilterDatabase" localSheetId="6" hidden="1">'Grupė D, bern.'!$A$7:$E$7</definedName>
    <definedName name="_xlnm._FilterDatabase" localSheetId="7" hidden="1">'Grupė D, merg.'!$A$7:$E$7</definedName>
    <definedName name="_xlnm._FilterDatabase" localSheetId="9" hidden="1">'Grupių B, C ir D finišo prot. '!$A$7:$E$7</definedName>
  </definedNames>
  <calcPr calcId="145621"/>
</workbook>
</file>

<file path=xl/calcChain.xml><?xml version="1.0" encoding="utf-8"?>
<calcChain xmlns="http://schemas.openxmlformats.org/spreadsheetml/2006/main">
  <c r="K44" i="44" l="1"/>
  <c r="L44" i="44" s="1"/>
  <c r="G44" i="44"/>
  <c r="K42" i="44"/>
  <c r="L42" i="44" s="1"/>
  <c r="G42" i="44"/>
  <c r="K40" i="44"/>
  <c r="L40" i="44" s="1"/>
  <c r="G40" i="44"/>
  <c r="K43" i="44"/>
  <c r="L43" i="44" s="1"/>
  <c r="G43" i="44"/>
  <c r="K41" i="44"/>
  <c r="L41" i="44" s="1"/>
  <c r="G41" i="44"/>
  <c r="K39" i="44"/>
  <c r="L39" i="44" s="1"/>
  <c r="G39" i="44"/>
  <c r="K56" i="44"/>
  <c r="L56" i="44" s="1"/>
  <c r="G56" i="44"/>
  <c r="K55" i="44"/>
  <c r="L55" i="44" s="1"/>
  <c r="G55" i="44"/>
  <c r="K54" i="44"/>
  <c r="L54" i="44" s="1"/>
  <c r="G54" i="44"/>
  <c r="K53" i="44"/>
  <c r="L53" i="44" s="1"/>
  <c r="G53" i="44"/>
  <c r="K52" i="44"/>
  <c r="L52" i="44" s="1"/>
  <c r="G52" i="44"/>
  <c r="K51" i="44"/>
  <c r="L51" i="44" s="1"/>
  <c r="G51" i="44"/>
  <c r="K50" i="44"/>
  <c r="L50" i="44" s="1"/>
  <c r="G50" i="44"/>
  <c r="K33" i="44"/>
  <c r="L33" i="44" s="1"/>
  <c r="G33" i="44"/>
  <c r="K32" i="44"/>
  <c r="L32" i="44" s="1"/>
  <c r="G32" i="44"/>
  <c r="K31" i="44"/>
  <c r="L31" i="44" s="1"/>
  <c r="G31" i="44"/>
  <c r="K30" i="44"/>
  <c r="L30" i="44" s="1"/>
  <c r="G30" i="44"/>
  <c r="K29" i="44"/>
  <c r="L29" i="44" s="1"/>
  <c r="G29" i="44"/>
  <c r="K28" i="44"/>
  <c r="L28" i="44" s="1"/>
  <c r="G28" i="44"/>
  <c r="K27" i="44"/>
  <c r="L27" i="44" s="1"/>
  <c r="G27" i="44"/>
  <c r="K26" i="44"/>
  <c r="L26" i="44" s="1"/>
  <c r="G26" i="44"/>
  <c r="K25" i="44"/>
  <c r="L25" i="44" s="1"/>
  <c r="G25" i="44"/>
  <c r="K24" i="44"/>
  <c r="L24" i="44" s="1"/>
  <c r="G24" i="44"/>
  <c r="K19" i="44"/>
  <c r="L19" i="44" s="1"/>
  <c r="G19" i="44"/>
  <c r="K18" i="44"/>
  <c r="L18" i="44" s="1"/>
  <c r="G18" i="44"/>
  <c r="K12" i="44"/>
  <c r="L12" i="44" s="1"/>
  <c r="G12" i="44"/>
  <c r="K11" i="44"/>
  <c r="L11" i="44" s="1"/>
  <c r="G11" i="44"/>
  <c r="K10" i="44"/>
  <c r="L10" i="44" s="1"/>
  <c r="G10" i="44"/>
  <c r="K9" i="44"/>
  <c r="L9" i="44" s="1"/>
  <c r="G9" i="44"/>
  <c r="K8" i="44"/>
  <c r="L8" i="44" s="1"/>
  <c r="G8" i="44"/>
  <c r="L23" i="43"/>
  <c r="M23" i="43" s="1"/>
  <c r="L22" i="43"/>
  <c r="M22" i="43" s="1"/>
  <c r="L21" i="43"/>
  <c r="M21" i="43" s="1"/>
  <c r="G21" i="43"/>
  <c r="N21" i="43" s="1"/>
  <c r="L20" i="43"/>
  <c r="M20" i="43" s="1"/>
  <c r="G20" i="43"/>
  <c r="N20" i="43" s="1"/>
  <c r="L19" i="43"/>
  <c r="M19" i="43" s="1"/>
  <c r="G19" i="43"/>
  <c r="N19" i="43" s="1"/>
  <c r="L18" i="43"/>
  <c r="M18" i="43" s="1"/>
  <c r="G18" i="43"/>
  <c r="N18" i="43" s="1"/>
  <c r="M53" i="44" l="1"/>
  <c r="M52" i="44"/>
  <c r="M11" i="44"/>
  <c r="M18" i="44"/>
  <c r="M51" i="44"/>
  <c r="M56" i="44"/>
  <c r="M55" i="44"/>
  <c r="M43" i="44"/>
  <c r="M9" i="44"/>
  <c r="M8" i="44"/>
  <c r="M12" i="44"/>
  <c r="M24" i="44"/>
  <c r="M26" i="44"/>
  <c r="M28" i="44"/>
  <c r="M30" i="44"/>
  <c r="M32" i="44"/>
  <c r="M50" i="44"/>
  <c r="M54" i="44"/>
  <c r="M10" i="44"/>
  <c r="M25" i="44"/>
  <c r="M27" i="44"/>
  <c r="M29" i="44"/>
  <c r="M31" i="44"/>
  <c r="M33" i="44"/>
  <c r="M41" i="44"/>
  <c r="M44" i="44"/>
  <c r="M39" i="44"/>
  <c r="M42" i="44"/>
  <c r="M40" i="44"/>
  <c r="M19" i="44"/>
  <c r="L10" i="43"/>
  <c r="M10" i="43" s="1"/>
  <c r="G10" i="43"/>
  <c r="L11" i="43"/>
  <c r="M11" i="43" s="1"/>
  <c r="G11" i="43"/>
  <c r="L12" i="43"/>
  <c r="M12" i="43" s="1"/>
  <c r="G12" i="43"/>
  <c r="L8" i="43"/>
  <c r="M8" i="43" s="1"/>
  <c r="G8" i="43"/>
  <c r="L9" i="43"/>
  <c r="M9" i="43" s="1"/>
  <c r="G9" i="43"/>
  <c r="N11" i="43" l="1"/>
  <c r="N10" i="43"/>
  <c r="N9" i="43"/>
  <c r="N8" i="43"/>
  <c r="N12" i="43"/>
  <c r="L12" i="42" l="1"/>
  <c r="M12" i="42" s="1"/>
  <c r="L10" i="42"/>
  <c r="M10" i="42" s="1"/>
  <c r="G10" i="42"/>
  <c r="L8" i="42"/>
  <c r="M8" i="42" s="1"/>
  <c r="G8" i="42"/>
  <c r="L9" i="42"/>
  <c r="M9" i="42" s="1"/>
  <c r="G9" i="42"/>
  <c r="L11" i="42"/>
  <c r="M11" i="42" s="1"/>
  <c r="G11" i="42"/>
  <c r="G12" i="42"/>
  <c r="L10" i="41"/>
  <c r="M10" i="41" s="1"/>
  <c r="G10" i="41"/>
  <c r="L13" i="41"/>
  <c r="M13" i="41" s="1"/>
  <c r="L9" i="41"/>
  <c r="M9" i="41" s="1"/>
  <c r="G9" i="41"/>
  <c r="L8" i="41"/>
  <c r="M8" i="41" s="1"/>
  <c r="G8" i="41"/>
  <c r="L11" i="41"/>
  <c r="M11" i="41" s="1"/>
  <c r="G11" i="41"/>
  <c r="L12" i="41"/>
  <c r="M12" i="41" s="1"/>
  <c r="K10" i="40"/>
  <c r="L10" i="40" s="1"/>
  <c r="G10" i="40"/>
  <c r="K8" i="40"/>
  <c r="L8" i="40" s="1"/>
  <c r="G8" i="40"/>
  <c r="K9" i="40"/>
  <c r="L9" i="40" s="1"/>
  <c r="G9" i="40"/>
  <c r="K11" i="40"/>
  <c r="L11" i="40" s="1"/>
  <c r="G11" i="40"/>
  <c r="K12" i="40"/>
  <c r="L12" i="40" s="1"/>
  <c r="G12" i="40"/>
  <c r="K9" i="39"/>
  <c r="L9" i="39" s="1"/>
  <c r="G9" i="39"/>
  <c r="K8" i="39"/>
  <c r="L8" i="39" s="1"/>
  <c r="G8" i="39"/>
  <c r="K8" i="38"/>
  <c r="L8" i="38" s="1"/>
  <c r="G8" i="38"/>
  <c r="K17" i="38"/>
  <c r="L17" i="38" s="1"/>
  <c r="G17" i="38"/>
  <c r="K9" i="38"/>
  <c r="L9" i="38" s="1"/>
  <c r="G9" i="38"/>
  <c r="K16" i="38"/>
  <c r="L16" i="38" s="1"/>
  <c r="G16" i="38"/>
  <c r="K10" i="38"/>
  <c r="L10" i="38" s="1"/>
  <c r="G10" i="38"/>
  <c r="K11" i="38"/>
  <c r="L11" i="38" s="1"/>
  <c r="G11" i="38"/>
  <c r="K12" i="38"/>
  <c r="L12" i="38" s="1"/>
  <c r="G12" i="38"/>
  <c r="K15" i="38"/>
  <c r="L15" i="38" s="1"/>
  <c r="G15" i="38"/>
  <c r="K13" i="38"/>
  <c r="L13" i="38" s="1"/>
  <c r="G13" i="38"/>
  <c r="K14" i="38"/>
  <c r="L14" i="38" s="1"/>
  <c r="G14" i="38"/>
  <c r="K18" i="38"/>
  <c r="L18" i="38" s="1"/>
  <c r="K8" i="37"/>
  <c r="L8" i="37" s="1"/>
  <c r="G8" i="37"/>
  <c r="K11" i="37"/>
  <c r="L11" i="37" s="1"/>
  <c r="G11" i="37"/>
  <c r="K10" i="37"/>
  <c r="L10" i="37" s="1"/>
  <c r="G10" i="37"/>
  <c r="K13" i="37"/>
  <c r="L13" i="37" s="1"/>
  <c r="G13" i="37"/>
  <c r="M13" i="37" s="1"/>
  <c r="K12" i="37"/>
  <c r="L12" i="37" s="1"/>
  <c r="G12" i="37"/>
  <c r="K9" i="37"/>
  <c r="L9" i="37" s="1"/>
  <c r="G9" i="37"/>
  <c r="K8" i="36"/>
  <c r="L8" i="36" s="1"/>
  <c r="K9" i="36"/>
  <c r="L9" i="36" s="1"/>
  <c r="G9" i="35"/>
  <c r="G14" i="35"/>
  <c r="G8" i="35"/>
  <c r="G10" i="35"/>
  <c r="G13" i="35"/>
  <c r="G11" i="35"/>
  <c r="G12" i="35"/>
  <c r="K14" i="35"/>
  <c r="K8" i="35"/>
  <c r="K10" i="35"/>
  <c r="K13" i="35"/>
  <c r="K11" i="35"/>
  <c r="K12" i="35"/>
  <c r="K9" i="35"/>
  <c r="M11" i="37" l="1"/>
  <c r="M9" i="37"/>
  <c r="M12" i="37"/>
  <c r="M8" i="37"/>
  <c r="M10" i="37"/>
  <c r="N10" i="42"/>
  <c r="N8" i="42"/>
  <c r="N9" i="41"/>
  <c r="N8" i="41"/>
  <c r="N11" i="41"/>
  <c r="N10" i="41"/>
  <c r="M8" i="40"/>
  <c r="M12" i="40"/>
  <c r="M10" i="40"/>
  <c r="M9" i="39"/>
  <c r="M13" i="38"/>
  <c r="M10" i="38"/>
  <c r="M8" i="38"/>
  <c r="M15" i="38"/>
  <c r="M16" i="38"/>
  <c r="M14" i="38"/>
  <c r="M11" i="38"/>
  <c r="M17" i="38"/>
  <c r="M12" i="38"/>
  <c r="M9" i="38"/>
  <c r="M8" i="39"/>
  <c r="M9" i="40"/>
  <c r="M11" i="40"/>
  <c r="N9" i="42"/>
  <c r="N12" i="42"/>
  <c r="N11" i="42"/>
  <c r="L12" i="35"/>
  <c r="M12" i="35" s="1"/>
  <c r="L11" i="35"/>
  <c r="M11" i="35" s="1"/>
  <c r="L13" i="35"/>
  <c r="M13" i="35" s="1"/>
  <c r="L10" i="35"/>
  <c r="M10" i="35" s="1"/>
  <c r="L8" i="35"/>
  <c r="M8" i="35" s="1"/>
  <c r="L14" i="35"/>
  <c r="M14" i="35" s="1"/>
  <c r="L9" i="35"/>
  <c r="M9" i="35" s="1"/>
</calcChain>
</file>

<file path=xl/sharedStrings.xml><?xml version="1.0" encoding="utf-8"?>
<sst xmlns="http://schemas.openxmlformats.org/spreadsheetml/2006/main" count="522" uniqueCount="87">
  <si>
    <t>Nemenčinė</t>
  </si>
  <si>
    <t xml:space="preserve">Starto Nr. </t>
  </si>
  <si>
    <t xml:space="preserve">Gimimo data </t>
  </si>
  <si>
    <t>Vardas, pavardė</t>
  </si>
  <si>
    <t>Klubas / mokykla</t>
  </si>
  <si>
    <t xml:space="preserve">Starto laikas </t>
  </si>
  <si>
    <t xml:space="preserve">Šaudymas </t>
  </si>
  <si>
    <t>gulint</t>
  </si>
  <si>
    <t xml:space="preserve">viso </t>
  </si>
  <si>
    <t>Finišo laikas</t>
  </si>
  <si>
    <t xml:space="preserve">Galutinis laikas </t>
  </si>
  <si>
    <t>Baudos laikas</t>
  </si>
  <si>
    <t>sek.</t>
  </si>
  <si>
    <t>2018 METŲ LIETUVOS JAUNIŲ, JAUNUČIŲ IR VAIKŲ BIATLONO ČEMPIONATAI</t>
  </si>
  <si>
    <t xml:space="preserve">Vieta </t>
  </si>
  <si>
    <t>stovint</t>
  </si>
  <si>
    <t xml:space="preserve">Grupė "D" - 2005 gim. m. ir jaun. II vaikų grupės mergaitės, 4 km </t>
  </si>
  <si>
    <t xml:space="preserve">Individuali rungtis </t>
  </si>
  <si>
    <t xml:space="preserve">Grupė "C" - 2003-2004 gim. m. I vaikų grupės berniukai, 6 km </t>
  </si>
  <si>
    <t xml:space="preserve">Trasos laikas </t>
  </si>
  <si>
    <t xml:space="preserve">Grupė "D" - 2005 gim. m. ir jaun. II vaikų grupės berniukai, 4 km </t>
  </si>
  <si>
    <t xml:space="preserve">Grupė "C" - 2003-2004 gim. m. I vaikų grupės mergaitės, 6 km </t>
  </si>
  <si>
    <t xml:space="preserve">Grupė "B" - 2001-2002 gim. m. jaunutės mergaitės, 7,5 km </t>
  </si>
  <si>
    <t xml:space="preserve">Grupė "B" - 2001-2002 gim. m. jaunučiai berniukai, 8 km </t>
  </si>
  <si>
    <t xml:space="preserve">Grupė "A" - 1999-2000 gim. m. jaunutės mergaitės, 10 km </t>
  </si>
  <si>
    <t xml:space="preserve">Grupė "A" - 1999-2000 gim. m. jaunučiai berniukai, 12,5 km </t>
  </si>
  <si>
    <t xml:space="preserve">Valentin Kaznačenko </t>
  </si>
  <si>
    <t>Visagino SC</t>
  </si>
  <si>
    <t xml:space="preserve">Jokūbas Mačkinė </t>
  </si>
  <si>
    <t>Ignalinos KSC</t>
  </si>
  <si>
    <t xml:space="preserve">Lukas Jakeliūnas </t>
  </si>
  <si>
    <t>Anykščių KKSC</t>
  </si>
  <si>
    <t xml:space="preserve">b/k </t>
  </si>
  <si>
    <t xml:space="preserve">Gustė Burneikaitė </t>
  </si>
  <si>
    <t xml:space="preserve">Anastasija Sapožnikova </t>
  </si>
  <si>
    <t xml:space="preserve">Vitalija Kutkauskaitė </t>
  </si>
  <si>
    <t xml:space="preserve">Raminta Dindaitė </t>
  </si>
  <si>
    <t xml:space="preserve">Laima Banaitytė </t>
  </si>
  <si>
    <t>Lukas Alaunė</t>
  </si>
  <si>
    <t xml:space="preserve">Nikolaj Pankratov </t>
  </si>
  <si>
    <t xml:space="preserve">Gabrielius Paukštė </t>
  </si>
  <si>
    <t xml:space="preserve">Darius Dinda </t>
  </si>
  <si>
    <t xml:space="preserve">Gytis Mikoliūnas </t>
  </si>
  <si>
    <t xml:space="preserve">Anykščių KKSC </t>
  </si>
  <si>
    <t xml:space="preserve">Daniel Manzos </t>
  </si>
  <si>
    <t xml:space="preserve">Dovydas Stepaniuk </t>
  </si>
  <si>
    <t xml:space="preserve">Virgis Bilaišis </t>
  </si>
  <si>
    <t xml:space="preserve">Lukas Gudonis </t>
  </si>
  <si>
    <t xml:space="preserve">Lukas Žukauskas </t>
  </si>
  <si>
    <t xml:space="preserve">Lukas Šereika </t>
  </si>
  <si>
    <t xml:space="preserve">Domas Jankauskas </t>
  </si>
  <si>
    <t xml:space="preserve">Ana Bočkariova </t>
  </si>
  <si>
    <t xml:space="preserve">Deimantė Šerėnaitė </t>
  </si>
  <si>
    <t xml:space="preserve">Viktorija Kapancova </t>
  </si>
  <si>
    <t xml:space="preserve">Jokūbas Steponėnas </t>
  </si>
  <si>
    <t xml:space="preserve">Martynas Steponėnas </t>
  </si>
  <si>
    <t xml:space="preserve">Eimantas Lekavičius </t>
  </si>
  <si>
    <t xml:space="preserve">Mikas Vildžiūnas </t>
  </si>
  <si>
    <t xml:space="preserve">Titas Raugas </t>
  </si>
  <si>
    <t xml:space="preserve">Liepa Gudonytė </t>
  </si>
  <si>
    <t xml:space="preserve">Rugilė Dabulskytė </t>
  </si>
  <si>
    <t>Vilniaus m. SC</t>
  </si>
  <si>
    <t xml:space="preserve">Lukrecija Daugirdaitė </t>
  </si>
  <si>
    <t xml:space="preserve">Kristupas Saladžius </t>
  </si>
  <si>
    <t xml:space="preserve">Justinas Binkys </t>
  </si>
  <si>
    <t xml:space="preserve">Marija Kresik </t>
  </si>
  <si>
    <t xml:space="preserve">Beata Šliachtovič </t>
  </si>
  <si>
    <t xml:space="preserve">Vilniaus m. SC </t>
  </si>
  <si>
    <t xml:space="preserve">Nikita Romanov </t>
  </si>
  <si>
    <t>Vilniaus r. SM</t>
  </si>
  <si>
    <t xml:space="preserve">Ruslan Pukšto </t>
  </si>
  <si>
    <t xml:space="preserve">Romualdas Aleksandrovas </t>
  </si>
  <si>
    <t xml:space="preserve">Sara Urumova </t>
  </si>
  <si>
    <t xml:space="preserve">Jakub Gedris </t>
  </si>
  <si>
    <t xml:space="preserve">Marek Griniuk </t>
  </si>
  <si>
    <t xml:space="preserve">Kamilė Jakubauskaitė </t>
  </si>
  <si>
    <t xml:space="preserve">Viktorija Romanova </t>
  </si>
  <si>
    <t xml:space="preserve">Albert Gasperovič </t>
  </si>
  <si>
    <t xml:space="preserve">Vilniaus r. SM </t>
  </si>
  <si>
    <t xml:space="preserve">Tomaš Bojaroit </t>
  </si>
  <si>
    <t xml:space="preserve">Karol Chmelevski </t>
  </si>
  <si>
    <t xml:space="preserve">Daniel Buchovski </t>
  </si>
  <si>
    <t xml:space="preserve">Edvinas Rtinšas </t>
  </si>
  <si>
    <t xml:space="preserve">Damian Rynkevič </t>
  </si>
  <si>
    <t xml:space="preserve">Silvija Karavackaitė </t>
  </si>
  <si>
    <t>DNS</t>
  </si>
  <si>
    <t xml:space="preserve">DNS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</si>
</sst>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7" x14ac:knownFonts="1">
    <font>
      <sz val="10"/>
      <color rgb="FF000000"/>
      <name val="Arial"/>
    </font>
    <font>
      <b/>
      <sz val="10"/>
      <color rgb="FF000000"/>
      <name val="Arial"/>
      <family val="2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u/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Font="1" applyBorder="1" applyAlignme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6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5" fontId="3" fillId="0" borderId="3" xfId="0" applyNumberFormat="1" applyFont="1" applyBorder="1" applyAlignment="1">
      <alignment horizontal="center" vertical="center"/>
    </xf>
    <xf numFmtId="45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45" fontId="3" fillId="0" borderId="10" xfId="0" applyNumberFormat="1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/>
    <xf numFmtId="0" fontId="3" fillId="0" borderId="3" xfId="0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45" fontId="3" fillId="0" borderId="3" xfId="0" applyNumberFormat="1" applyFont="1" applyBorder="1" applyAlignment="1"/>
    <xf numFmtId="45" fontId="3" fillId="0" borderId="1" xfId="0" applyNumberFormat="1" applyFont="1" applyBorder="1" applyAlignment="1"/>
    <xf numFmtId="0" fontId="5" fillId="3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45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45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45" fontId="3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 applyAlignment="1"/>
    <xf numFmtId="0" fontId="3" fillId="0" borderId="0" xfId="0" applyFont="1" applyFill="1" applyBorder="1" applyAlignment="1"/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45" fontId="3" fillId="0" borderId="0" xfId="0" applyNumberFormat="1" applyFont="1" applyFill="1" applyBorder="1" applyAlignment="1">
      <alignment horizontal="center" vertical="center"/>
    </xf>
    <xf numFmtId="45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99C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O310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O23" sqref="O23"/>
    </sheetView>
  </sheetViews>
  <sheetFormatPr defaultColWidth="14.42578125" defaultRowHeight="15.75" customHeight="1" x14ac:dyDescent="0.2"/>
  <cols>
    <col min="1" max="1" width="6.7109375" customWidth="1"/>
    <col min="2" max="2" width="23.28515625" customWidth="1"/>
    <col min="3" max="3" width="11.5703125" style="1" customWidth="1"/>
    <col min="4" max="4" width="18" style="1" customWidth="1"/>
    <col min="5" max="5" width="9.140625" style="4" customWidth="1"/>
    <col min="6" max="6" width="7.5703125" style="3" customWidth="1"/>
    <col min="7" max="7" width="7.7109375" style="3" customWidth="1"/>
    <col min="8" max="8" width="7.140625" style="3" customWidth="1"/>
    <col min="9" max="10" width="6.85546875" style="3" customWidth="1"/>
    <col min="11" max="12" width="6.85546875" customWidth="1"/>
    <col min="13" max="13" width="9.7109375" customWidth="1"/>
    <col min="14" max="14" width="9.85546875" customWidth="1"/>
  </cols>
  <sheetData>
    <row r="1" spans="1:15" ht="15.75" customHeight="1" x14ac:dyDescent="0.25">
      <c r="A1" s="6"/>
      <c r="B1" s="86" t="s">
        <v>13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14"/>
    </row>
    <row r="2" spans="1:15" ht="12.75" customHeight="1" x14ac:dyDescent="0.25">
      <c r="A2" s="6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5" ht="20.100000000000001" customHeight="1" x14ac:dyDescent="0.2">
      <c r="A3" s="87" t="s">
        <v>0</v>
      </c>
      <c r="B3" s="87"/>
      <c r="C3" s="7"/>
      <c r="D3" s="7"/>
      <c r="E3" s="8"/>
      <c r="F3" s="8"/>
      <c r="G3" s="8"/>
      <c r="H3" s="88">
        <v>43146</v>
      </c>
      <c r="I3" s="88"/>
      <c r="J3" s="88"/>
      <c r="K3" s="88"/>
      <c r="L3" s="88"/>
      <c r="M3" s="16"/>
    </row>
    <row r="4" spans="1:15" ht="20.100000000000001" customHeight="1" thickBot="1" x14ac:dyDescent="0.25">
      <c r="A4" s="15"/>
      <c r="B4" s="15"/>
      <c r="C4" s="7"/>
      <c r="D4" s="7"/>
      <c r="E4" s="16"/>
      <c r="F4" s="16"/>
      <c r="G4" s="16"/>
      <c r="H4" s="88" t="s">
        <v>17</v>
      </c>
      <c r="I4" s="88"/>
      <c r="J4" s="88"/>
      <c r="K4" s="88"/>
      <c r="L4" s="88"/>
      <c r="M4" s="16"/>
    </row>
    <row r="5" spans="1:15" ht="33" customHeight="1" thickBot="1" x14ac:dyDescent="0.3">
      <c r="A5" s="6"/>
      <c r="B5" s="89" t="s">
        <v>25</v>
      </c>
      <c r="C5" s="89"/>
      <c r="D5" s="89"/>
      <c r="E5" s="89"/>
      <c r="F5" s="89"/>
      <c r="G5" s="89"/>
      <c r="H5" s="89"/>
      <c r="I5" s="89"/>
      <c r="J5" s="17"/>
      <c r="K5" s="90" t="s">
        <v>11</v>
      </c>
      <c r="L5" s="91"/>
      <c r="M5" s="10">
        <v>60</v>
      </c>
      <c r="N5" s="9" t="s">
        <v>12</v>
      </c>
    </row>
    <row r="6" spans="1:15" ht="20.100000000000001" customHeight="1" thickBot="1" x14ac:dyDescent="0.25">
      <c r="A6" s="85" t="s">
        <v>1</v>
      </c>
      <c r="B6" s="85" t="s">
        <v>3</v>
      </c>
      <c r="C6" s="85" t="s">
        <v>2</v>
      </c>
      <c r="D6" s="85" t="s">
        <v>4</v>
      </c>
      <c r="E6" s="85" t="s">
        <v>5</v>
      </c>
      <c r="F6" s="85" t="s">
        <v>9</v>
      </c>
      <c r="G6" s="94" t="s">
        <v>19</v>
      </c>
      <c r="H6" s="92" t="s">
        <v>6</v>
      </c>
      <c r="I6" s="92"/>
      <c r="J6" s="92"/>
      <c r="K6" s="92"/>
      <c r="L6" s="93"/>
      <c r="M6" s="94" t="s">
        <v>11</v>
      </c>
      <c r="N6" s="96" t="s">
        <v>10</v>
      </c>
      <c r="O6" s="97" t="s">
        <v>14</v>
      </c>
    </row>
    <row r="7" spans="1:15" s="2" customFormat="1" ht="20.100000000000001" customHeight="1" thickBot="1" x14ac:dyDescent="0.25">
      <c r="A7" s="85"/>
      <c r="B7" s="85"/>
      <c r="C7" s="85"/>
      <c r="D7" s="85"/>
      <c r="E7" s="85"/>
      <c r="F7" s="85"/>
      <c r="G7" s="95"/>
      <c r="H7" s="20" t="s">
        <v>7</v>
      </c>
      <c r="I7" s="18" t="s">
        <v>15</v>
      </c>
      <c r="J7" s="18" t="s">
        <v>7</v>
      </c>
      <c r="K7" s="19" t="s">
        <v>15</v>
      </c>
      <c r="L7" s="19" t="s">
        <v>8</v>
      </c>
      <c r="M7" s="95"/>
      <c r="N7" s="96"/>
      <c r="O7" s="98"/>
    </row>
    <row r="8" spans="1:15" ht="18" customHeight="1" x14ac:dyDescent="0.2">
      <c r="A8" s="24">
        <v>202</v>
      </c>
      <c r="B8" s="23" t="s">
        <v>68</v>
      </c>
      <c r="C8" s="24">
        <v>1999</v>
      </c>
      <c r="D8" s="24" t="s">
        <v>69</v>
      </c>
      <c r="E8" s="25">
        <v>6.9444444444444447E-4</v>
      </c>
      <c r="F8" s="26">
        <v>2.5185185185185185E-2</v>
      </c>
      <c r="G8" s="25">
        <f>F8-E8</f>
        <v>2.449074074074074E-2</v>
      </c>
      <c r="H8" s="27">
        <v>1</v>
      </c>
      <c r="I8" s="27">
        <v>0</v>
      </c>
      <c r="J8" s="27">
        <v>1</v>
      </c>
      <c r="K8" s="27">
        <v>0</v>
      </c>
      <c r="L8" s="28">
        <f>SUM(H8:K8)</f>
        <v>2</v>
      </c>
      <c r="M8" s="29">
        <f>L8*($M$5/(24*60*60))</f>
        <v>1.3888888888888889E-3</v>
      </c>
      <c r="N8" s="30">
        <f>G8+M8</f>
        <v>2.5879629629629627E-2</v>
      </c>
      <c r="O8" s="24">
        <v>1</v>
      </c>
    </row>
    <row r="9" spans="1:15" ht="18" customHeight="1" x14ac:dyDescent="0.2">
      <c r="A9" s="22">
        <v>201</v>
      </c>
      <c r="B9" s="23" t="s">
        <v>28</v>
      </c>
      <c r="C9" s="24">
        <v>1999</v>
      </c>
      <c r="D9" s="24" t="s">
        <v>29</v>
      </c>
      <c r="E9" s="25">
        <v>3.4722222222222224E-4</v>
      </c>
      <c r="F9" s="26">
        <v>2.4652777777777777E-2</v>
      </c>
      <c r="G9" s="25">
        <f>F9-E9</f>
        <v>2.4305555555555556E-2</v>
      </c>
      <c r="H9" s="27">
        <v>1</v>
      </c>
      <c r="I9" s="27">
        <v>2</v>
      </c>
      <c r="J9" s="27">
        <v>2</v>
      </c>
      <c r="K9" s="27">
        <v>2</v>
      </c>
      <c r="L9" s="28">
        <f>SUM(H9:K9)</f>
        <v>7</v>
      </c>
      <c r="M9" s="29">
        <f>L9*($M$5/(24*60*60))</f>
        <v>4.8611111111111112E-3</v>
      </c>
      <c r="N9" s="30">
        <f>G9+M9</f>
        <v>2.9166666666666667E-2</v>
      </c>
      <c r="O9" s="24">
        <v>2</v>
      </c>
    </row>
    <row r="10" spans="1:15" ht="18" customHeight="1" x14ac:dyDescent="0.25">
      <c r="A10" s="24">
        <v>205</v>
      </c>
      <c r="B10" s="31" t="s">
        <v>70</v>
      </c>
      <c r="C10" s="32">
        <v>2000</v>
      </c>
      <c r="D10" s="32" t="s">
        <v>69</v>
      </c>
      <c r="E10" s="25">
        <v>1.736111111111111E-3</v>
      </c>
      <c r="F10" s="56">
        <v>2.6967592592592595E-2</v>
      </c>
      <c r="G10" s="25">
        <f>F10-E10</f>
        <v>2.5231481481481483E-2</v>
      </c>
      <c r="H10" s="55">
        <v>2</v>
      </c>
      <c r="I10" s="27">
        <v>3</v>
      </c>
      <c r="J10" s="27">
        <v>2</v>
      </c>
      <c r="K10" s="27">
        <v>2</v>
      </c>
      <c r="L10" s="28">
        <f>SUM(H10:K10)</f>
        <v>9</v>
      </c>
      <c r="M10" s="29">
        <f>L10*($M$5/(24*60*60))</f>
        <v>6.2500000000000003E-3</v>
      </c>
      <c r="N10" s="30">
        <f>G10+M10</f>
        <v>3.1481481481481485E-2</v>
      </c>
      <c r="O10" s="24">
        <v>3</v>
      </c>
    </row>
    <row r="11" spans="1:15" ht="18" customHeight="1" x14ac:dyDescent="0.2">
      <c r="A11" s="22">
        <v>204</v>
      </c>
      <c r="B11" s="23" t="s">
        <v>26</v>
      </c>
      <c r="C11" s="24">
        <v>1999</v>
      </c>
      <c r="D11" s="24" t="s">
        <v>27</v>
      </c>
      <c r="E11" s="25">
        <v>1.3888888888888889E-3</v>
      </c>
      <c r="F11" s="26">
        <v>2.8969907407407406E-2</v>
      </c>
      <c r="G11" s="25">
        <f>F11-E11</f>
        <v>2.7581018518518519E-2</v>
      </c>
      <c r="H11" s="27">
        <v>1</v>
      </c>
      <c r="I11" s="24">
        <v>0</v>
      </c>
      <c r="J11" s="24">
        <v>4</v>
      </c>
      <c r="K11" s="24">
        <v>2</v>
      </c>
      <c r="L11" s="28">
        <f>SUM(H11:K11)</f>
        <v>7</v>
      </c>
      <c r="M11" s="29">
        <f>L11*($M$5/(24*60*60))</f>
        <v>4.8611111111111112E-3</v>
      </c>
      <c r="N11" s="30">
        <f>G11+M11</f>
        <v>3.2442129629629626E-2</v>
      </c>
      <c r="O11" s="24">
        <v>4</v>
      </c>
    </row>
    <row r="12" spans="1:15" ht="15.95" customHeight="1" x14ac:dyDescent="0.2">
      <c r="A12" s="24">
        <v>203</v>
      </c>
      <c r="B12" s="23" t="s">
        <v>30</v>
      </c>
      <c r="C12" s="24">
        <v>1992</v>
      </c>
      <c r="D12" s="24" t="s">
        <v>31</v>
      </c>
      <c r="E12" s="25">
        <v>1.0416666666666667E-3</v>
      </c>
      <c r="F12" s="26">
        <v>2.6076388888888885E-2</v>
      </c>
      <c r="G12" s="25">
        <f>F12-E12</f>
        <v>2.5034722222222219E-2</v>
      </c>
      <c r="H12" s="27">
        <v>1</v>
      </c>
      <c r="I12" s="27">
        <v>4</v>
      </c>
      <c r="J12" s="27">
        <v>4</v>
      </c>
      <c r="K12" s="27">
        <v>3</v>
      </c>
      <c r="L12" s="28">
        <f>H12+I12+J12+K12</f>
        <v>12</v>
      </c>
      <c r="M12" s="29">
        <f>L12*($M$5/(24*60*60))</f>
        <v>8.3333333333333332E-3</v>
      </c>
      <c r="N12" s="30">
        <f>G12+M12</f>
        <v>3.3368055555555554E-2</v>
      </c>
      <c r="O12" s="24" t="s">
        <v>32</v>
      </c>
    </row>
    <row r="13" spans="1:15" s="3" customFormat="1" ht="15.75" customHeight="1" x14ac:dyDescent="0.2">
      <c r="C13" s="5"/>
      <c r="D13" s="5"/>
    </row>
    <row r="14" spans="1:15" s="3" customFormat="1" ht="15.75" customHeight="1" x14ac:dyDescent="0.2">
      <c r="C14" s="5"/>
      <c r="D14" s="5"/>
    </row>
    <row r="15" spans="1:15" s="3" customFormat="1" ht="15.75" customHeight="1" x14ac:dyDescent="0.2">
      <c r="C15" s="5"/>
      <c r="D15" s="5"/>
    </row>
    <row r="16" spans="1:15" s="3" customFormat="1" ht="15.75" customHeight="1" x14ac:dyDescent="0.2">
      <c r="C16" s="5"/>
      <c r="D16" s="5"/>
    </row>
    <row r="17" spans="3:4" s="3" customFormat="1" ht="15.75" customHeight="1" x14ac:dyDescent="0.2">
      <c r="C17" s="5"/>
      <c r="D17" s="5"/>
    </row>
    <row r="18" spans="3:4" s="3" customFormat="1" ht="15.75" customHeight="1" x14ac:dyDescent="0.2">
      <c r="C18" s="5"/>
      <c r="D18" s="5"/>
    </row>
    <row r="19" spans="3:4" s="3" customFormat="1" ht="15.75" customHeight="1" x14ac:dyDescent="0.2">
      <c r="C19" s="5"/>
      <c r="D19" s="5"/>
    </row>
    <row r="20" spans="3:4" s="3" customFormat="1" ht="15.75" customHeight="1" x14ac:dyDescent="0.2">
      <c r="C20" s="5"/>
      <c r="D20" s="5"/>
    </row>
    <row r="21" spans="3:4" s="3" customFormat="1" ht="15.75" customHeight="1" x14ac:dyDescent="0.2">
      <c r="C21" s="5"/>
      <c r="D21" s="5"/>
    </row>
    <row r="22" spans="3:4" s="3" customFormat="1" ht="15.75" customHeight="1" x14ac:dyDescent="0.2">
      <c r="C22" s="5"/>
      <c r="D22" s="5"/>
    </row>
    <row r="23" spans="3:4" s="3" customFormat="1" ht="15.75" customHeight="1" x14ac:dyDescent="0.2">
      <c r="C23" s="5"/>
      <c r="D23" s="5"/>
    </row>
    <row r="24" spans="3:4" s="3" customFormat="1" ht="15.75" customHeight="1" x14ac:dyDescent="0.2">
      <c r="C24" s="5"/>
      <c r="D24" s="5"/>
    </row>
    <row r="25" spans="3:4" s="3" customFormat="1" ht="15.75" customHeight="1" x14ac:dyDescent="0.2">
      <c r="C25" s="5"/>
      <c r="D25" s="5"/>
    </row>
    <row r="26" spans="3:4" s="3" customFormat="1" ht="15.75" customHeight="1" x14ac:dyDescent="0.2">
      <c r="C26" s="5"/>
      <c r="D26" s="5"/>
    </row>
    <row r="27" spans="3:4" s="3" customFormat="1" ht="15.75" customHeight="1" x14ac:dyDescent="0.2">
      <c r="C27" s="5"/>
      <c r="D27" s="5"/>
    </row>
    <row r="28" spans="3:4" s="3" customFormat="1" ht="15.75" customHeight="1" x14ac:dyDescent="0.2">
      <c r="C28" s="5"/>
      <c r="D28" s="5"/>
    </row>
    <row r="29" spans="3:4" s="3" customFormat="1" ht="15.75" customHeight="1" x14ac:dyDescent="0.2">
      <c r="C29" s="5"/>
      <c r="D29" s="5"/>
    </row>
    <row r="30" spans="3:4" s="3" customFormat="1" ht="15.75" customHeight="1" x14ac:dyDescent="0.2">
      <c r="C30" s="5"/>
      <c r="D30" s="5"/>
    </row>
    <row r="31" spans="3:4" s="3" customFormat="1" ht="15.75" customHeight="1" x14ac:dyDescent="0.2">
      <c r="C31" s="5"/>
      <c r="D31" s="5"/>
    </row>
    <row r="32" spans="3: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  <row r="308" spans="3:4" s="3" customFormat="1" ht="15.75" customHeight="1" x14ac:dyDescent="0.2">
      <c r="C308" s="5"/>
      <c r="D308" s="5"/>
    </row>
    <row r="309" spans="3:4" s="3" customFormat="1" ht="15.75" customHeight="1" x14ac:dyDescent="0.2">
      <c r="C309" s="5"/>
      <c r="D309" s="5"/>
    </row>
    <row r="310" spans="3:4" s="3" customFormat="1" ht="15.75" customHeight="1" x14ac:dyDescent="0.2">
      <c r="C310" s="5"/>
      <c r="D310" s="5"/>
    </row>
  </sheetData>
  <sortState ref="A8:O12">
    <sortCondition ref="N8:N12"/>
  </sortState>
  <mergeCells count="17">
    <mergeCell ref="H6:L6"/>
    <mergeCell ref="M6:M7"/>
    <mergeCell ref="N6:N7"/>
    <mergeCell ref="O6:O7"/>
    <mergeCell ref="F6:F7"/>
    <mergeCell ref="G6:G7"/>
    <mergeCell ref="B1:L1"/>
    <mergeCell ref="A3:B3"/>
    <mergeCell ref="H3:L3"/>
    <mergeCell ref="H4:L4"/>
    <mergeCell ref="B5:I5"/>
    <mergeCell ref="K5:L5"/>
    <mergeCell ref="A6:A7"/>
    <mergeCell ref="B6:B7"/>
    <mergeCell ref="C6:C7"/>
    <mergeCell ref="D6:D7"/>
    <mergeCell ref="E6:E7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O311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I22" sqref="I22"/>
    </sheetView>
  </sheetViews>
  <sheetFormatPr defaultColWidth="14.42578125" defaultRowHeight="15.75" customHeight="1" x14ac:dyDescent="0.2"/>
  <cols>
    <col min="1" max="1" width="6.7109375" customWidth="1"/>
    <col min="2" max="2" width="23.28515625" customWidth="1"/>
    <col min="3" max="3" width="11.5703125" style="1" customWidth="1"/>
    <col min="4" max="4" width="18" style="1" customWidth="1"/>
    <col min="5" max="5" width="9.140625" style="4" customWidth="1"/>
    <col min="6" max="6" width="7.5703125" style="3" customWidth="1"/>
    <col min="7" max="7" width="7.7109375" style="3" customWidth="1"/>
    <col min="8" max="8" width="7.140625" style="3" customWidth="1"/>
    <col min="9" max="10" width="6.85546875" style="3" customWidth="1"/>
    <col min="11" max="12" width="6.85546875" customWidth="1"/>
    <col min="13" max="13" width="9.7109375" customWidth="1"/>
    <col min="14" max="14" width="9.85546875" customWidth="1"/>
  </cols>
  <sheetData>
    <row r="1" spans="1:15" ht="15.75" customHeight="1" x14ac:dyDescent="0.25">
      <c r="A1" s="6"/>
      <c r="B1" s="86" t="s">
        <v>13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14"/>
    </row>
    <row r="2" spans="1:15" ht="12.75" customHeight="1" x14ac:dyDescent="0.25">
      <c r="A2" s="6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5" ht="20.100000000000001" customHeight="1" x14ac:dyDescent="0.2">
      <c r="A3" s="87" t="s">
        <v>0</v>
      </c>
      <c r="B3" s="87"/>
      <c r="C3" s="7"/>
      <c r="D3" s="7"/>
      <c r="E3" s="8"/>
      <c r="F3" s="8"/>
      <c r="G3" s="8"/>
      <c r="H3" s="88">
        <v>43146</v>
      </c>
      <c r="I3" s="88"/>
      <c r="J3" s="88"/>
      <c r="K3" s="88"/>
      <c r="L3" s="88"/>
      <c r="M3" s="16"/>
    </row>
    <row r="4" spans="1:15" ht="20.100000000000001" customHeight="1" thickBot="1" x14ac:dyDescent="0.25">
      <c r="A4" s="15"/>
      <c r="B4" s="15"/>
      <c r="C4" s="7"/>
      <c r="D4" s="7"/>
      <c r="E4" s="16"/>
      <c r="F4" s="16"/>
      <c r="G4" s="16"/>
      <c r="H4" s="88" t="s">
        <v>17</v>
      </c>
      <c r="I4" s="88"/>
      <c r="J4" s="88"/>
      <c r="K4" s="88"/>
      <c r="L4" s="88"/>
      <c r="M4" s="16"/>
    </row>
    <row r="5" spans="1:15" ht="33" customHeight="1" thickBot="1" x14ac:dyDescent="0.3">
      <c r="A5" s="6"/>
      <c r="B5" s="89" t="s">
        <v>24</v>
      </c>
      <c r="C5" s="89"/>
      <c r="D5" s="89"/>
      <c r="E5" s="89"/>
      <c r="F5" s="89"/>
      <c r="G5" s="89"/>
      <c r="H5" s="89"/>
      <c r="I5" s="89"/>
      <c r="J5" s="17"/>
      <c r="K5" s="90" t="s">
        <v>11</v>
      </c>
      <c r="L5" s="91"/>
      <c r="M5" s="10">
        <v>60</v>
      </c>
      <c r="N5" s="9" t="s">
        <v>12</v>
      </c>
    </row>
    <row r="6" spans="1:15" ht="20.100000000000001" customHeight="1" thickBot="1" x14ac:dyDescent="0.25">
      <c r="A6" s="85" t="s">
        <v>1</v>
      </c>
      <c r="B6" s="85" t="s">
        <v>3</v>
      </c>
      <c r="C6" s="85" t="s">
        <v>2</v>
      </c>
      <c r="D6" s="85" t="s">
        <v>4</v>
      </c>
      <c r="E6" s="85" t="s">
        <v>5</v>
      </c>
      <c r="F6" s="85" t="s">
        <v>9</v>
      </c>
      <c r="G6" s="94" t="s">
        <v>19</v>
      </c>
      <c r="H6" s="92" t="s">
        <v>6</v>
      </c>
      <c r="I6" s="92"/>
      <c r="J6" s="92"/>
      <c r="K6" s="92"/>
      <c r="L6" s="93"/>
      <c r="M6" s="94" t="s">
        <v>11</v>
      </c>
      <c r="N6" s="96" t="s">
        <v>10</v>
      </c>
      <c r="O6" s="97" t="s">
        <v>14</v>
      </c>
    </row>
    <row r="7" spans="1:15" s="2" customFormat="1" ht="20.100000000000001" customHeight="1" thickBot="1" x14ac:dyDescent="0.25">
      <c r="A7" s="85"/>
      <c r="B7" s="85"/>
      <c r="C7" s="85"/>
      <c r="D7" s="85"/>
      <c r="E7" s="85"/>
      <c r="F7" s="85"/>
      <c r="G7" s="95"/>
      <c r="H7" s="20" t="s">
        <v>7</v>
      </c>
      <c r="I7" s="18" t="s">
        <v>15</v>
      </c>
      <c r="J7" s="18" t="s">
        <v>7</v>
      </c>
      <c r="K7" s="19" t="s">
        <v>15</v>
      </c>
      <c r="L7" s="19" t="s">
        <v>8</v>
      </c>
      <c r="M7" s="95"/>
      <c r="N7" s="96"/>
      <c r="O7" s="98"/>
    </row>
    <row r="8" spans="1:15" ht="18" customHeight="1" x14ac:dyDescent="0.25">
      <c r="A8" s="22">
        <v>2</v>
      </c>
      <c r="B8" s="21" t="s">
        <v>35</v>
      </c>
      <c r="C8" s="22">
        <v>1999</v>
      </c>
      <c r="D8" s="42" t="s">
        <v>29</v>
      </c>
      <c r="E8" s="25">
        <v>4.5138888888888893E-3</v>
      </c>
      <c r="F8" s="25">
        <v>2.9282407407407406E-2</v>
      </c>
      <c r="G8" s="25">
        <f>F8-E8</f>
        <v>2.4768518518518516E-2</v>
      </c>
      <c r="H8" s="28">
        <v>2</v>
      </c>
      <c r="I8" s="28">
        <v>0</v>
      </c>
      <c r="J8" s="28">
        <v>0</v>
      </c>
      <c r="K8" s="28">
        <v>1</v>
      </c>
      <c r="L8" s="28">
        <f t="shared" ref="L8:L13" si="0">SUM(H8:K8)</f>
        <v>3</v>
      </c>
      <c r="M8" s="29">
        <f t="shared" ref="M8:M13" si="1">L8*($M$5/(24*60*60))</f>
        <v>2.0833333333333333E-3</v>
      </c>
      <c r="N8" s="30">
        <f>G8+M8</f>
        <v>2.6851851851851849E-2</v>
      </c>
      <c r="O8" s="44">
        <v>1</v>
      </c>
    </row>
    <row r="9" spans="1:15" ht="18" customHeight="1" x14ac:dyDescent="0.25">
      <c r="A9" s="24">
        <v>5</v>
      </c>
      <c r="B9" s="23" t="s">
        <v>36</v>
      </c>
      <c r="C9" s="24">
        <v>2000</v>
      </c>
      <c r="D9" s="41" t="s">
        <v>29</v>
      </c>
      <c r="E9" s="25">
        <v>5.5555555555555558E-3</v>
      </c>
      <c r="F9" s="26">
        <v>2.8703703703703703E-2</v>
      </c>
      <c r="G9" s="25">
        <f>F9-E9</f>
        <v>2.3148148148148147E-2</v>
      </c>
      <c r="H9" s="27">
        <v>3</v>
      </c>
      <c r="I9" s="27">
        <v>3</v>
      </c>
      <c r="J9" s="27">
        <v>1</v>
      </c>
      <c r="K9" s="27">
        <v>0</v>
      </c>
      <c r="L9" s="28">
        <f t="shared" si="0"/>
        <v>7</v>
      </c>
      <c r="M9" s="29">
        <f t="shared" si="1"/>
        <v>4.8611111111111112E-3</v>
      </c>
      <c r="N9" s="30">
        <f>G9+M9</f>
        <v>2.8009259259259258E-2</v>
      </c>
      <c r="O9" s="32">
        <v>2</v>
      </c>
    </row>
    <row r="10" spans="1:15" ht="18" customHeight="1" x14ac:dyDescent="0.25">
      <c r="A10" s="22">
        <v>1</v>
      </c>
      <c r="B10" s="31" t="s">
        <v>66</v>
      </c>
      <c r="C10" s="32">
        <v>2000</v>
      </c>
      <c r="D10" s="31" t="s">
        <v>67</v>
      </c>
      <c r="E10" s="25">
        <v>4.1666666666666666E-3</v>
      </c>
      <c r="F10" s="26">
        <v>3.2083333333333332E-2</v>
      </c>
      <c r="G10" s="25">
        <f>F10-E10</f>
        <v>2.7916666666666666E-2</v>
      </c>
      <c r="H10" s="27">
        <v>0</v>
      </c>
      <c r="I10" s="27">
        <v>1</v>
      </c>
      <c r="J10" s="27">
        <v>3</v>
      </c>
      <c r="K10" s="27">
        <v>3</v>
      </c>
      <c r="L10" s="28">
        <f t="shared" si="0"/>
        <v>7</v>
      </c>
      <c r="M10" s="29">
        <f t="shared" si="1"/>
        <v>4.8611111111111112E-3</v>
      </c>
      <c r="N10" s="30">
        <f>G10+M10</f>
        <v>3.2777777777777781E-2</v>
      </c>
      <c r="O10" s="32">
        <v>3</v>
      </c>
    </row>
    <row r="11" spans="1:15" ht="18" customHeight="1" x14ac:dyDescent="0.25">
      <c r="A11" s="24">
        <v>4</v>
      </c>
      <c r="B11" s="23" t="s">
        <v>34</v>
      </c>
      <c r="C11" s="24">
        <v>1999</v>
      </c>
      <c r="D11" s="41" t="s">
        <v>27</v>
      </c>
      <c r="E11" s="25">
        <v>5.208333333333333E-3</v>
      </c>
      <c r="F11" s="26">
        <v>3.6689814814814821E-2</v>
      </c>
      <c r="G11" s="25">
        <f>F11-E11</f>
        <v>3.1481481481481485E-2</v>
      </c>
      <c r="H11" s="27">
        <v>2</v>
      </c>
      <c r="I11" s="24">
        <v>2</v>
      </c>
      <c r="J11" s="24">
        <v>4</v>
      </c>
      <c r="K11" s="24">
        <v>2</v>
      </c>
      <c r="L11" s="28">
        <f t="shared" si="0"/>
        <v>10</v>
      </c>
      <c r="M11" s="29">
        <f t="shared" si="1"/>
        <v>6.9444444444444449E-3</v>
      </c>
      <c r="N11" s="30">
        <f>G11+M11</f>
        <v>3.8425925925925933E-2</v>
      </c>
      <c r="O11" s="32">
        <v>4</v>
      </c>
    </row>
    <row r="12" spans="1:15" ht="18" customHeight="1" x14ac:dyDescent="0.25">
      <c r="A12" s="22">
        <v>6</v>
      </c>
      <c r="B12" s="23" t="s">
        <v>33</v>
      </c>
      <c r="C12" s="24">
        <v>1999</v>
      </c>
      <c r="D12" s="41" t="s">
        <v>27</v>
      </c>
      <c r="E12" s="25">
        <v>5.9027777777777776E-3</v>
      </c>
      <c r="F12" s="26"/>
      <c r="G12" s="25"/>
      <c r="H12" s="27"/>
      <c r="I12" s="27"/>
      <c r="J12" s="27"/>
      <c r="K12" s="27"/>
      <c r="L12" s="28">
        <f t="shared" si="0"/>
        <v>0</v>
      </c>
      <c r="M12" s="29">
        <f t="shared" si="1"/>
        <v>0</v>
      </c>
      <c r="N12" s="30" t="s">
        <v>85</v>
      </c>
      <c r="O12" s="32"/>
    </row>
    <row r="13" spans="1:15" ht="15.95" customHeight="1" x14ac:dyDescent="0.25">
      <c r="A13" s="24">
        <v>3</v>
      </c>
      <c r="B13" s="31" t="s">
        <v>37</v>
      </c>
      <c r="C13" s="32">
        <v>2000</v>
      </c>
      <c r="D13" s="31" t="s">
        <v>31</v>
      </c>
      <c r="E13" s="25">
        <v>4.8611111111111112E-3</v>
      </c>
      <c r="F13" s="26"/>
      <c r="G13" s="25"/>
      <c r="H13" s="27"/>
      <c r="I13" s="27"/>
      <c r="J13" s="27"/>
      <c r="K13" s="27"/>
      <c r="L13" s="28">
        <f t="shared" si="0"/>
        <v>0</v>
      </c>
      <c r="M13" s="29">
        <f t="shared" si="1"/>
        <v>0</v>
      </c>
      <c r="N13" s="30" t="s">
        <v>85</v>
      </c>
      <c r="O13" s="32"/>
    </row>
    <row r="14" spans="1:15" s="3" customFormat="1" ht="15.75" customHeight="1" x14ac:dyDescent="0.2">
      <c r="C14" s="5"/>
      <c r="D14" s="5"/>
    </row>
    <row r="15" spans="1:15" s="3" customFormat="1" ht="15.75" customHeight="1" x14ac:dyDescent="0.2">
      <c r="C15" s="5"/>
      <c r="D15" s="5"/>
    </row>
    <row r="16" spans="1:15" s="3" customFormat="1" ht="15.75" customHeight="1" x14ac:dyDescent="0.2">
      <c r="C16" s="5"/>
      <c r="D16" s="5"/>
    </row>
    <row r="17" spans="3:4" s="3" customFormat="1" ht="15.75" customHeight="1" x14ac:dyDescent="0.2">
      <c r="C17" s="5"/>
      <c r="D17" s="5"/>
    </row>
    <row r="18" spans="3:4" s="3" customFormat="1" ht="15.75" customHeight="1" x14ac:dyDescent="0.2">
      <c r="C18" s="5"/>
      <c r="D18" s="5"/>
    </row>
    <row r="19" spans="3:4" s="3" customFormat="1" ht="15.75" customHeight="1" x14ac:dyDescent="0.2">
      <c r="C19" s="5"/>
      <c r="D19" s="5"/>
    </row>
    <row r="20" spans="3:4" s="3" customFormat="1" ht="15.75" customHeight="1" x14ac:dyDescent="0.2">
      <c r="C20" s="5"/>
      <c r="D20" s="5"/>
    </row>
    <row r="21" spans="3:4" s="3" customFormat="1" ht="15.75" customHeight="1" x14ac:dyDescent="0.2">
      <c r="C21" s="5"/>
      <c r="D21" s="5"/>
    </row>
    <row r="22" spans="3:4" s="3" customFormat="1" ht="15.75" customHeight="1" x14ac:dyDescent="0.2">
      <c r="C22" s="5"/>
      <c r="D22" s="5"/>
    </row>
    <row r="23" spans="3:4" s="3" customFormat="1" ht="15.75" customHeight="1" x14ac:dyDescent="0.2">
      <c r="C23" s="5"/>
      <c r="D23" s="5"/>
    </row>
    <row r="24" spans="3:4" s="3" customFormat="1" ht="15.75" customHeight="1" x14ac:dyDescent="0.2">
      <c r="C24" s="5"/>
      <c r="D24" s="5"/>
    </row>
    <row r="25" spans="3:4" s="3" customFormat="1" ht="15.75" customHeight="1" x14ac:dyDescent="0.2">
      <c r="C25" s="5"/>
      <c r="D25" s="5"/>
    </row>
    <row r="26" spans="3:4" s="3" customFormat="1" ht="15.75" customHeight="1" x14ac:dyDescent="0.2">
      <c r="C26" s="5"/>
      <c r="D26" s="5"/>
    </row>
    <row r="27" spans="3:4" s="3" customFormat="1" ht="15.75" customHeight="1" x14ac:dyDescent="0.2">
      <c r="C27" s="5"/>
      <c r="D27" s="5"/>
    </row>
    <row r="28" spans="3:4" s="3" customFormat="1" ht="15.75" customHeight="1" x14ac:dyDescent="0.2">
      <c r="C28" s="5"/>
      <c r="D28" s="5"/>
    </row>
    <row r="29" spans="3:4" s="3" customFormat="1" ht="15.75" customHeight="1" x14ac:dyDescent="0.2">
      <c r="C29" s="5"/>
      <c r="D29" s="5"/>
    </row>
    <row r="30" spans="3:4" s="3" customFormat="1" ht="15.75" customHeight="1" x14ac:dyDescent="0.2">
      <c r="C30" s="5"/>
      <c r="D30" s="5"/>
    </row>
    <row r="31" spans="3:4" s="3" customFormat="1" ht="15.75" customHeight="1" x14ac:dyDescent="0.2">
      <c r="C31" s="5"/>
      <c r="D31" s="5"/>
    </row>
    <row r="32" spans="3: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  <row r="308" spans="3:4" s="3" customFormat="1" ht="15.75" customHeight="1" x14ac:dyDescent="0.2">
      <c r="C308" s="5"/>
      <c r="D308" s="5"/>
    </row>
    <row r="309" spans="3:4" s="3" customFormat="1" ht="15.75" customHeight="1" x14ac:dyDescent="0.2">
      <c r="C309" s="5"/>
      <c r="D309" s="5"/>
    </row>
    <row r="310" spans="3:4" s="3" customFormat="1" ht="15.75" customHeight="1" x14ac:dyDescent="0.2">
      <c r="C310" s="5"/>
      <c r="D310" s="5"/>
    </row>
    <row r="311" spans="3:4" s="3" customFormat="1" ht="15.75" customHeight="1" x14ac:dyDescent="0.2">
      <c r="C311" s="5"/>
      <c r="D311" s="5"/>
    </row>
  </sheetData>
  <sortState ref="A8:O13">
    <sortCondition ref="N8:N13"/>
  </sortState>
  <mergeCells count="17">
    <mergeCell ref="H6:L6"/>
    <mergeCell ref="M6:M7"/>
    <mergeCell ref="N6:N7"/>
    <mergeCell ref="O6:O7"/>
    <mergeCell ref="F6:F7"/>
    <mergeCell ref="G6:G7"/>
    <mergeCell ref="B1:L1"/>
    <mergeCell ref="A3:B3"/>
    <mergeCell ref="H3:L3"/>
    <mergeCell ref="H4:L4"/>
    <mergeCell ref="B5:I5"/>
    <mergeCell ref="K5:L5"/>
    <mergeCell ref="A6:A7"/>
    <mergeCell ref="B6:B7"/>
    <mergeCell ref="C6:C7"/>
    <mergeCell ref="D6:D7"/>
    <mergeCell ref="E6:E7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N311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M18" sqref="M18"/>
    </sheetView>
  </sheetViews>
  <sheetFormatPr defaultColWidth="14.42578125" defaultRowHeight="15.75" customHeight="1" x14ac:dyDescent="0.2"/>
  <cols>
    <col min="1" max="1" width="6.7109375" customWidth="1"/>
    <col min="2" max="2" width="23.28515625" customWidth="1"/>
    <col min="3" max="3" width="11.5703125" style="1" customWidth="1"/>
    <col min="4" max="4" width="18" style="1" customWidth="1"/>
    <col min="5" max="5" width="9.140625" style="4" customWidth="1"/>
    <col min="6" max="6" width="7.5703125" style="3" customWidth="1"/>
    <col min="7" max="7" width="7.7109375" style="3" customWidth="1"/>
    <col min="8" max="8" width="7.140625" style="3" customWidth="1"/>
    <col min="9" max="9" width="6.85546875" style="3" customWidth="1"/>
    <col min="10" max="11" width="6.85546875" customWidth="1"/>
    <col min="12" max="12" width="9.7109375" customWidth="1"/>
    <col min="13" max="13" width="9.85546875" customWidth="1"/>
  </cols>
  <sheetData>
    <row r="1" spans="1:14" ht="15.75" customHeight="1" x14ac:dyDescent="0.25">
      <c r="A1" s="6"/>
      <c r="B1" s="86" t="s">
        <v>13</v>
      </c>
      <c r="C1" s="86"/>
      <c r="D1" s="86"/>
      <c r="E1" s="86"/>
      <c r="F1" s="86"/>
      <c r="G1" s="86"/>
      <c r="H1" s="86"/>
      <c r="I1" s="86"/>
      <c r="J1" s="86"/>
      <c r="K1" s="86"/>
      <c r="L1" s="14"/>
    </row>
    <row r="2" spans="1:14" ht="12.75" customHeight="1" x14ac:dyDescent="0.25">
      <c r="A2" s="6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4" ht="20.100000000000001" customHeight="1" x14ac:dyDescent="0.2">
      <c r="A3" s="87" t="s">
        <v>0</v>
      </c>
      <c r="B3" s="87"/>
      <c r="C3" s="7"/>
      <c r="D3" s="7"/>
      <c r="E3" s="8"/>
      <c r="F3" s="8"/>
      <c r="G3" s="8"/>
      <c r="H3" s="88">
        <v>43146</v>
      </c>
      <c r="I3" s="88"/>
      <c r="J3" s="88"/>
      <c r="K3" s="88"/>
      <c r="L3" s="16"/>
    </row>
    <row r="4" spans="1:14" ht="20.100000000000001" customHeight="1" thickBot="1" x14ac:dyDescent="0.25">
      <c r="A4" s="15"/>
      <c r="B4" s="15"/>
      <c r="C4" s="7"/>
      <c r="D4" s="7"/>
      <c r="E4" s="16"/>
      <c r="F4" s="16"/>
      <c r="G4" s="16"/>
      <c r="H4" s="88" t="s">
        <v>17</v>
      </c>
      <c r="I4" s="88"/>
      <c r="J4" s="88"/>
      <c r="K4" s="88"/>
      <c r="L4" s="16"/>
    </row>
    <row r="5" spans="1:14" ht="33" customHeight="1" thickBot="1" x14ac:dyDescent="0.3">
      <c r="A5" s="6"/>
      <c r="B5" s="89" t="s">
        <v>23</v>
      </c>
      <c r="C5" s="89"/>
      <c r="D5" s="89"/>
      <c r="E5" s="89"/>
      <c r="F5" s="89"/>
      <c r="G5" s="89"/>
      <c r="H5" s="89"/>
      <c r="I5" s="89"/>
      <c r="J5" s="90" t="s">
        <v>11</v>
      </c>
      <c r="K5" s="91"/>
      <c r="L5" s="10">
        <v>45</v>
      </c>
      <c r="M5" s="9" t="s">
        <v>12</v>
      </c>
    </row>
    <row r="6" spans="1:14" ht="20.100000000000001" customHeight="1" thickBot="1" x14ac:dyDescent="0.25">
      <c r="A6" s="85" t="s">
        <v>1</v>
      </c>
      <c r="B6" s="85" t="s">
        <v>3</v>
      </c>
      <c r="C6" s="85" t="s">
        <v>2</v>
      </c>
      <c r="D6" s="85" t="s">
        <v>4</v>
      </c>
      <c r="E6" s="85" t="s">
        <v>5</v>
      </c>
      <c r="F6" s="85" t="s">
        <v>9</v>
      </c>
      <c r="G6" s="94" t="s">
        <v>19</v>
      </c>
      <c r="H6" s="92" t="s">
        <v>6</v>
      </c>
      <c r="I6" s="92"/>
      <c r="J6" s="92"/>
      <c r="K6" s="93"/>
      <c r="L6" s="94" t="s">
        <v>11</v>
      </c>
      <c r="M6" s="96" t="s">
        <v>10</v>
      </c>
      <c r="N6" s="97" t="s">
        <v>14</v>
      </c>
    </row>
    <row r="7" spans="1:14" s="2" customFormat="1" ht="20.100000000000001" customHeight="1" thickBot="1" x14ac:dyDescent="0.25">
      <c r="A7" s="85"/>
      <c r="B7" s="85"/>
      <c r="C7" s="85"/>
      <c r="D7" s="85"/>
      <c r="E7" s="85"/>
      <c r="F7" s="85"/>
      <c r="G7" s="95"/>
      <c r="H7" s="20" t="s">
        <v>7</v>
      </c>
      <c r="I7" s="18" t="s">
        <v>15</v>
      </c>
      <c r="J7" s="19" t="s">
        <v>7</v>
      </c>
      <c r="K7" s="19" t="s">
        <v>8</v>
      </c>
      <c r="L7" s="95"/>
      <c r="M7" s="96"/>
      <c r="N7" s="98"/>
    </row>
    <row r="8" spans="1:14" ht="18" customHeight="1" x14ac:dyDescent="0.25">
      <c r="A8" s="22">
        <v>211</v>
      </c>
      <c r="B8" s="34" t="s">
        <v>42</v>
      </c>
      <c r="C8" s="44">
        <v>2001</v>
      </c>
      <c r="D8" s="34" t="s">
        <v>43</v>
      </c>
      <c r="E8" s="25">
        <v>3.8194444444444443E-3</v>
      </c>
      <c r="F8" s="58">
        <v>2.0821759259259259E-2</v>
      </c>
      <c r="G8" s="25">
        <f>F8-E8</f>
        <v>1.7002314814814814E-2</v>
      </c>
      <c r="H8" s="59">
        <v>1</v>
      </c>
      <c r="I8" s="28">
        <v>1</v>
      </c>
      <c r="J8" s="28">
        <v>2</v>
      </c>
      <c r="K8" s="28">
        <f>SUM(H8:J8)</f>
        <v>4</v>
      </c>
      <c r="L8" s="29">
        <f>K8*($L$5/(24*60*60))</f>
        <v>2.0833333333333333E-3</v>
      </c>
      <c r="M8" s="30">
        <f>G8+L8</f>
        <v>1.9085648148148147E-2</v>
      </c>
      <c r="N8" s="44">
        <v>1</v>
      </c>
    </row>
    <row r="9" spans="1:14" ht="18" customHeight="1" x14ac:dyDescent="0.25">
      <c r="A9" s="24">
        <v>206</v>
      </c>
      <c r="B9" s="23" t="s">
        <v>41</v>
      </c>
      <c r="C9" s="24">
        <v>2002</v>
      </c>
      <c r="D9" s="41" t="s">
        <v>29</v>
      </c>
      <c r="E9" s="25">
        <v>2.0833333333333333E-3</v>
      </c>
      <c r="F9" s="26">
        <v>1.909722222222222E-2</v>
      </c>
      <c r="G9" s="25">
        <f>F9-E9</f>
        <v>1.7013888888888887E-2</v>
      </c>
      <c r="H9" s="27">
        <v>1</v>
      </c>
      <c r="I9" s="27">
        <v>3</v>
      </c>
      <c r="J9" s="27">
        <v>2</v>
      </c>
      <c r="K9" s="28">
        <f>SUM(H9:J9)</f>
        <v>6</v>
      </c>
      <c r="L9" s="29">
        <f>K9*($L$5/(24*60*60))</f>
        <v>3.1250000000000002E-3</v>
      </c>
      <c r="M9" s="30">
        <f>G9+L9</f>
        <v>2.0138888888888887E-2</v>
      </c>
      <c r="N9" s="32">
        <v>2</v>
      </c>
    </row>
    <row r="10" spans="1:14" ht="18" customHeight="1" x14ac:dyDescent="0.25">
      <c r="A10" s="22">
        <v>208</v>
      </c>
      <c r="B10" s="31" t="s">
        <v>71</v>
      </c>
      <c r="C10" s="32">
        <v>2001</v>
      </c>
      <c r="D10" s="31" t="s">
        <v>69</v>
      </c>
      <c r="E10" s="25">
        <v>2.7777777777777779E-3</v>
      </c>
      <c r="F10" s="56">
        <v>2.0208333333333335E-2</v>
      </c>
      <c r="G10" s="25">
        <f>F10-E10</f>
        <v>1.7430555555555557E-2</v>
      </c>
      <c r="H10" s="55">
        <v>2</v>
      </c>
      <c r="I10" s="27">
        <v>2</v>
      </c>
      <c r="J10" s="27">
        <v>4</v>
      </c>
      <c r="K10" s="28">
        <f>SUM(H10:J10)</f>
        <v>8</v>
      </c>
      <c r="L10" s="29">
        <f>K10*($L$5/(24*60*60))</f>
        <v>4.1666666666666666E-3</v>
      </c>
      <c r="M10" s="30">
        <f>G10+L10</f>
        <v>2.1597222222222223E-2</v>
      </c>
      <c r="N10" s="32">
        <v>3</v>
      </c>
    </row>
    <row r="11" spans="1:14" ht="18" customHeight="1" x14ac:dyDescent="0.25">
      <c r="A11" s="24">
        <v>209</v>
      </c>
      <c r="B11" s="23" t="s">
        <v>40</v>
      </c>
      <c r="C11" s="24">
        <v>2001</v>
      </c>
      <c r="D11" s="41" t="s">
        <v>29</v>
      </c>
      <c r="E11" s="25">
        <v>3.1249999999999997E-3</v>
      </c>
      <c r="F11" s="26">
        <v>2.1736111111111112E-2</v>
      </c>
      <c r="G11" s="25">
        <f>F11-E11</f>
        <v>1.8611111111111113E-2</v>
      </c>
      <c r="H11" s="27">
        <v>2</v>
      </c>
      <c r="I11" s="27">
        <v>2</v>
      </c>
      <c r="J11" s="27">
        <v>2</v>
      </c>
      <c r="K11" s="28">
        <f>SUM(H11:J11)</f>
        <v>6</v>
      </c>
      <c r="L11" s="29">
        <f>K11*($L$5/(24*60*60))</f>
        <v>3.1250000000000002E-3</v>
      </c>
      <c r="M11" s="30">
        <f>G11+L11</f>
        <v>2.1736111111111112E-2</v>
      </c>
      <c r="N11" s="32">
        <v>4</v>
      </c>
    </row>
    <row r="12" spans="1:14" ht="18" customHeight="1" x14ac:dyDescent="0.25">
      <c r="A12" s="22">
        <v>210</v>
      </c>
      <c r="B12" s="23" t="s">
        <v>39</v>
      </c>
      <c r="C12" s="24">
        <v>2002</v>
      </c>
      <c r="D12" s="41" t="s">
        <v>27</v>
      </c>
      <c r="E12" s="25">
        <v>3.472222222222222E-3</v>
      </c>
      <c r="F12" s="26">
        <v>2.6770833333333331E-2</v>
      </c>
      <c r="G12" s="25">
        <f>F12-E12</f>
        <v>2.329861111111111E-2</v>
      </c>
      <c r="H12" s="27">
        <v>2</v>
      </c>
      <c r="I12" s="24">
        <v>3</v>
      </c>
      <c r="J12" s="24">
        <v>4</v>
      </c>
      <c r="K12" s="28">
        <f>SUM(H12:J12)</f>
        <v>9</v>
      </c>
      <c r="L12" s="29">
        <f>K12*($L$5/(24*60*60))</f>
        <v>4.6874999999999998E-3</v>
      </c>
      <c r="M12" s="30">
        <f>G12+L12</f>
        <v>2.7986111111111111E-2</v>
      </c>
      <c r="N12" s="32">
        <v>5</v>
      </c>
    </row>
    <row r="13" spans="1:14" ht="15.95" customHeight="1" x14ac:dyDescent="0.25">
      <c r="A13" s="24">
        <v>207</v>
      </c>
      <c r="B13" s="23" t="s">
        <v>38</v>
      </c>
      <c r="C13" s="24">
        <v>2001</v>
      </c>
      <c r="D13" s="41" t="s">
        <v>27</v>
      </c>
      <c r="E13" s="25">
        <v>2.4305555555555556E-3</v>
      </c>
      <c r="F13" s="26"/>
      <c r="G13" s="25"/>
      <c r="H13" s="27"/>
      <c r="I13" s="27"/>
      <c r="J13" s="27"/>
      <c r="K13" s="28"/>
      <c r="L13" s="29"/>
      <c r="M13" s="30" t="s">
        <v>86</v>
      </c>
      <c r="N13" s="31"/>
    </row>
    <row r="14" spans="1:14" s="3" customFormat="1" ht="15.75" customHeight="1" x14ac:dyDescent="0.2">
      <c r="C14" s="5"/>
      <c r="D14" s="5"/>
    </row>
    <row r="15" spans="1:14" s="3" customFormat="1" ht="15.75" customHeight="1" x14ac:dyDescent="0.2">
      <c r="C15" s="5"/>
      <c r="D15" s="5"/>
    </row>
    <row r="16" spans="1:14" s="3" customFormat="1" ht="15.75" customHeight="1" x14ac:dyDescent="0.2">
      <c r="C16" s="5"/>
      <c r="D16" s="5"/>
    </row>
    <row r="17" spans="3:4" s="3" customFormat="1" ht="15.75" customHeight="1" x14ac:dyDescent="0.2">
      <c r="C17" s="5"/>
      <c r="D17" s="5"/>
    </row>
    <row r="18" spans="3:4" s="3" customFormat="1" ht="15.75" customHeight="1" x14ac:dyDescent="0.2">
      <c r="C18" s="5"/>
      <c r="D18" s="5"/>
    </row>
    <row r="19" spans="3:4" s="3" customFormat="1" ht="15.75" customHeight="1" x14ac:dyDescent="0.2">
      <c r="C19" s="5"/>
      <c r="D19" s="5"/>
    </row>
    <row r="20" spans="3:4" s="3" customFormat="1" ht="15.75" customHeight="1" x14ac:dyDescent="0.2">
      <c r="C20" s="5"/>
      <c r="D20" s="5"/>
    </row>
    <row r="21" spans="3:4" s="3" customFormat="1" ht="15.75" customHeight="1" x14ac:dyDescent="0.2">
      <c r="C21" s="5"/>
      <c r="D21" s="5"/>
    </row>
    <row r="22" spans="3:4" s="3" customFormat="1" ht="15.75" customHeight="1" x14ac:dyDescent="0.2">
      <c r="C22" s="5"/>
      <c r="D22" s="5"/>
    </row>
    <row r="23" spans="3:4" s="3" customFormat="1" ht="15.75" customHeight="1" x14ac:dyDescent="0.2">
      <c r="C23" s="5"/>
      <c r="D23" s="5"/>
    </row>
    <row r="24" spans="3:4" s="3" customFormat="1" ht="15.75" customHeight="1" x14ac:dyDescent="0.2">
      <c r="C24" s="5"/>
      <c r="D24" s="5"/>
    </row>
    <row r="25" spans="3:4" s="3" customFormat="1" ht="15.75" customHeight="1" x14ac:dyDescent="0.2">
      <c r="C25" s="5"/>
      <c r="D25" s="5"/>
    </row>
    <row r="26" spans="3:4" s="3" customFormat="1" ht="15.75" customHeight="1" x14ac:dyDescent="0.2">
      <c r="C26" s="5"/>
      <c r="D26" s="5"/>
    </row>
    <row r="27" spans="3:4" s="3" customFormat="1" ht="15.75" customHeight="1" x14ac:dyDescent="0.2">
      <c r="C27" s="5"/>
      <c r="D27" s="5"/>
    </row>
    <row r="28" spans="3:4" s="3" customFormat="1" ht="15.75" customHeight="1" x14ac:dyDescent="0.2">
      <c r="C28" s="5"/>
      <c r="D28" s="5"/>
    </row>
    <row r="29" spans="3:4" s="3" customFormat="1" ht="15.75" customHeight="1" x14ac:dyDescent="0.2">
      <c r="C29" s="5"/>
      <c r="D29" s="5"/>
    </row>
    <row r="30" spans="3:4" s="3" customFormat="1" ht="15.75" customHeight="1" x14ac:dyDescent="0.2">
      <c r="C30" s="5"/>
      <c r="D30" s="5"/>
    </row>
    <row r="31" spans="3:4" s="3" customFormat="1" ht="15.75" customHeight="1" x14ac:dyDescent="0.2">
      <c r="C31" s="5"/>
      <c r="D31" s="5"/>
    </row>
    <row r="32" spans="3: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  <row r="308" spans="3:4" s="3" customFormat="1" ht="15.75" customHeight="1" x14ac:dyDescent="0.2">
      <c r="C308" s="5"/>
      <c r="D308" s="5"/>
    </row>
    <row r="309" spans="3:4" s="3" customFormat="1" ht="15.75" customHeight="1" x14ac:dyDescent="0.2">
      <c r="C309" s="5"/>
      <c r="D309" s="5"/>
    </row>
    <row r="310" spans="3:4" s="3" customFormat="1" ht="15.75" customHeight="1" x14ac:dyDescent="0.2">
      <c r="C310" s="5"/>
      <c r="D310" s="5"/>
    </row>
    <row r="311" spans="3:4" s="3" customFormat="1" ht="15.75" customHeight="1" x14ac:dyDescent="0.2">
      <c r="C311" s="5"/>
      <c r="D311" s="5"/>
    </row>
  </sheetData>
  <sortState ref="A8:N13">
    <sortCondition ref="M8:M13"/>
  </sortState>
  <mergeCells count="17">
    <mergeCell ref="H6:K6"/>
    <mergeCell ref="L6:L7"/>
    <mergeCell ref="M6:M7"/>
    <mergeCell ref="N6:N7"/>
    <mergeCell ref="F6:F7"/>
    <mergeCell ref="G6:G7"/>
    <mergeCell ref="B1:K1"/>
    <mergeCell ref="A3:B3"/>
    <mergeCell ref="H3:K3"/>
    <mergeCell ref="H4:K4"/>
    <mergeCell ref="B5:I5"/>
    <mergeCell ref="J5:K5"/>
    <mergeCell ref="A6:A7"/>
    <mergeCell ref="B6:B7"/>
    <mergeCell ref="C6:C7"/>
    <mergeCell ref="D6:D7"/>
    <mergeCell ref="E6:E7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N307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I20" sqref="I20"/>
    </sheetView>
  </sheetViews>
  <sheetFormatPr defaultColWidth="14.42578125" defaultRowHeight="15.75" customHeight="1" x14ac:dyDescent="0.2"/>
  <cols>
    <col min="1" max="1" width="6.7109375" customWidth="1"/>
    <col min="2" max="2" width="23.28515625" customWidth="1"/>
    <col min="3" max="3" width="11.5703125" style="1" customWidth="1"/>
    <col min="4" max="4" width="18" style="1" customWidth="1"/>
    <col min="5" max="5" width="9.140625" style="4" customWidth="1"/>
    <col min="6" max="6" width="7.5703125" style="3" customWidth="1"/>
    <col min="7" max="7" width="7.7109375" style="3" customWidth="1"/>
    <col min="8" max="8" width="7.140625" style="3" customWidth="1"/>
    <col min="9" max="9" width="6.85546875" style="3" customWidth="1"/>
    <col min="10" max="11" width="6.85546875" customWidth="1"/>
    <col min="12" max="12" width="9.7109375" customWidth="1"/>
    <col min="13" max="13" width="9.85546875" customWidth="1"/>
  </cols>
  <sheetData>
    <row r="1" spans="1:14" ht="15.75" customHeight="1" x14ac:dyDescent="0.25">
      <c r="A1" s="6"/>
      <c r="B1" s="86" t="s">
        <v>13</v>
      </c>
      <c r="C1" s="86"/>
      <c r="D1" s="86"/>
      <c r="E1" s="86"/>
      <c r="F1" s="86"/>
      <c r="G1" s="86"/>
      <c r="H1" s="86"/>
      <c r="I1" s="86"/>
      <c r="J1" s="86"/>
      <c r="K1" s="86"/>
      <c r="L1" s="14"/>
    </row>
    <row r="2" spans="1:14" ht="12.75" customHeight="1" x14ac:dyDescent="0.25">
      <c r="A2" s="6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4" ht="20.100000000000001" customHeight="1" x14ac:dyDescent="0.2">
      <c r="A3" s="87" t="s">
        <v>0</v>
      </c>
      <c r="B3" s="87"/>
      <c r="C3" s="7"/>
      <c r="D3" s="7"/>
      <c r="E3" s="8"/>
      <c r="F3" s="8"/>
      <c r="G3" s="8"/>
      <c r="H3" s="88">
        <v>43146</v>
      </c>
      <c r="I3" s="88"/>
      <c r="J3" s="88"/>
      <c r="K3" s="88"/>
      <c r="L3" s="16"/>
    </row>
    <row r="4" spans="1:14" ht="20.100000000000001" customHeight="1" thickBot="1" x14ac:dyDescent="0.25">
      <c r="A4" s="15"/>
      <c r="B4" s="15"/>
      <c r="C4" s="7"/>
      <c r="D4" s="7"/>
      <c r="E4" s="16"/>
      <c r="F4" s="16"/>
      <c r="G4" s="16"/>
      <c r="H4" s="88" t="s">
        <v>17</v>
      </c>
      <c r="I4" s="88"/>
      <c r="J4" s="88"/>
      <c r="K4" s="88"/>
      <c r="L4" s="16"/>
    </row>
    <row r="5" spans="1:14" ht="33" customHeight="1" thickBot="1" x14ac:dyDescent="0.3">
      <c r="A5" s="6"/>
      <c r="B5" s="89" t="s">
        <v>22</v>
      </c>
      <c r="C5" s="89"/>
      <c r="D5" s="89"/>
      <c r="E5" s="89"/>
      <c r="F5" s="89"/>
      <c r="G5" s="89"/>
      <c r="H5" s="89"/>
      <c r="I5" s="89"/>
      <c r="J5" s="90" t="s">
        <v>11</v>
      </c>
      <c r="K5" s="91"/>
      <c r="L5" s="10">
        <v>45</v>
      </c>
      <c r="M5" s="9" t="s">
        <v>12</v>
      </c>
    </row>
    <row r="6" spans="1:14" ht="20.100000000000001" customHeight="1" thickBot="1" x14ac:dyDescent="0.25">
      <c r="A6" s="85" t="s">
        <v>1</v>
      </c>
      <c r="B6" s="85" t="s">
        <v>3</v>
      </c>
      <c r="C6" s="85" t="s">
        <v>2</v>
      </c>
      <c r="D6" s="85" t="s">
        <v>4</v>
      </c>
      <c r="E6" s="85" t="s">
        <v>5</v>
      </c>
      <c r="F6" s="85" t="s">
        <v>9</v>
      </c>
      <c r="G6" s="94" t="s">
        <v>19</v>
      </c>
      <c r="H6" s="92" t="s">
        <v>6</v>
      </c>
      <c r="I6" s="92"/>
      <c r="J6" s="92"/>
      <c r="K6" s="93"/>
      <c r="L6" s="94" t="s">
        <v>11</v>
      </c>
      <c r="M6" s="96" t="s">
        <v>10</v>
      </c>
      <c r="N6" s="97" t="s">
        <v>14</v>
      </c>
    </row>
    <row r="7" spans="1:14" s="2" customFormat="1" ht="20.100000000000001" customHeight="1" thickBot="1" x14ac:dyDescent="0.25">
      <c r="A7" s="85"/>
      <c r="B7" s="85"/>
      <c r="C7" s="85"/>
      <c r="D7" s="85"/>
      <c r="E7" s="85"/>
      <c r="F7" s="85"/>
      <c r="G7" s="95"/>
      <c r="H7" s="20" t="s">
        <v>7</v>
      </c>
      <c r="I7" s="18" t="s">
        <v>15</v>
      </c>
      <c r="J7" s="19" t="s">
        <v>7</v>
      </c>
      <c r="K7" s="19" t="s">
        <v>8</v>
      </c>
      <c r="L7" s="95"/>
      <c r="M7" s="96"/>
      <c r="N7" s="98"/>
    </row>
    <row r="8" spans="1:14" ht="18" customHeight="1" x14ac:dyDescent="0.25">
      <c r="A8" s="22">
        <v>7</v>
      </c>
      <c r="B8" s="21" t="s">
        <v>65</v>
      </c>
      <c r="C8" s="22">
        <v>2002</v>
      </c>
      <c r="D8" s="21" t="s">
        <v>61</v>
      </c>
      <c r="E8" s="25">
        <v>6.2499999999999995E-3</v>
      </c>
      <c r="F8" s="25">
        <v>2.4155092592592589E-2</v>
      </c>
      <c r="G8" s="25">
        <f>F8-E8</f>
        <v>1.7905092592592591E-2</v>
      </c>
      <c r="H8" s="28">
        <v>2</v>
      </c>
      <c r="I8" s="28">
        <v>3</v>
      </c>
      <c r="J8" s="28">
        <v>1</v>
      </c>
      <c r="K8" s="28">
        <f>SUM(H8:J8)</f>
        <v>6</v>
      </c>
      <c r="L8" s="29">
        <f>K8*($L$5/(24*60*60))</f>
        <v>3.1250000000000002E-3</v>
      </c>
      <c r="M8" s="30">
        <f>G8+L8</f>
        <v>2.103009259259259E-2</v>
      </c>
      <c r="N8" s="44">
        <v>1</v>
      </c>
    </row>
    <row r="9" spans="1:14" ht="18" customHeight="1" x14ac:dyDescent="0.25">
      <c r="A9" s="24">
        <v>8</v>
      </c>
      <c r="B9" s="23" t="s">
        <v>72</v>
      </c>
      <c r="C9" s="24">
        <v>2001</v>
      </c>
      <c r="D9" s="23" t="s">
        <v>69</v>
      </c>
      <c r="E9" s="25">
        <v>6.5972222222222222E-3</v>
      </c>
      <c r="F9" s="26">
        <v>2.5289351851851851E-2</v>
      </c>
      <c r="G9" s="25">
        <f>F9-E9</f>
        <v>1.8692129629629628E-2</v>
      </c>
      <c r="H9" s="27">
        <v>1</v>
      </c>
      <c r="I9" s="24">
        <v>3</v>
      </c>
      <c r="J9" s="24">
        <v>3</v>
      </c>
      <c r="K9" s="28">
        <f>SUM(H9:J9)</f>
        <v>7</v>
      </c>
      <c r="L9" s="29">
        <f>K9*($L$5/(24*60*60))</f>
        <v>3.6458333333333334E-3</v>
      </c>
      <c r="M9" s="30">
        <f>G9+L9</f>
        <v>2.2337962962962962E-2</v>
      </c>
      <c r="N9" s="32">
        <v>2</v>
      </c>
    </row>
    <row r="10" spans="1:14" s="3" customFormat="1" ht="15.75" customHeight="1" x14ac:dyDescent="0.2">
      <c r="C10" s="5"/>
      <c r="D10" s="5"/>
    </row>
    <row r="11" spans="1:14" s="3" customFormat="1" ht="15.75" customHeight="1" x14ac:dyDescent="0.2">
      <c r="C11" s="5"/>
      <c r="D11" s="5"/>
    </row>
    <row r="12" spans="1:14" s="3" customFormat="1" ht="15.75" customHeight="1" x14ac:dyDescent="0.2">
      <c r="C12" s="5"/>
      <c r="D12" s="5"/>
    </row>
    <row r="13" spans="1:14" s="3" customFormat="1" ht="15.75" customHeight="1" x14ac:dyDescent="0.2">
      <c r="C13" s="5"/>
      <c r="D13" s="5"/>
    </row>
    <row r="14" spans="1:14" s="3" customFormat="1" ht="15.75" customHeight="1" x14ac:dyDescent="0.2">
      <c r="C14" s="5"/>
      <c r="D14" s="5"/>
    </row>
    <row r="15" spans="1:14" s="3" customFormat="1" ht="15.75" customHeight="1" x14ac:dyDescent="0.2">
      <c r="C15" s="5"/>
      <c r="D15" s="5"/>
    </row>
    <row r="16" spans="1:14" s="3" customFormat="1" ht="15.75" customHeight="1" x14ac:dyDescent="0.2">
      <c r="C16" s="5"/>
      <c r="D16" s="5"/>
    </row>
    <row r="17" spans="3:4" s="3" customFormat="1" ht="15.75" customHeight="1" x14ac:dyDescent="0.2">
      <c r="C17" s="5"/>
      <c r="D17" s="5"/>
    </row>
    <row r="18" spans="3:4" s="3" customFormat="1" ht="15.75" customHeight="1" x14ac:dyDescent="0.2">
      <c r="C18" s="5"/>
      <c r="D18" s="5"/>
    </row>
    <row r="19" spans="3:4" s="3" customFormat="1" ht="15.75" customHeight="1" x14ac:dyDescent="0.2">
      <c r="C19" s="5"/>
      <c r="D19" s="5"/>
    </row>
    <row r="20" spans="3:4" s="3" customFormat="1" ht="15.75" customHeight="1" x14ac:dyDescent="0.2">
      <c r="C20" s="5"/>
      <c r="D20" s="5"/>
    </row>
    <row r="21" spans="3:4" s="3" customFormat="1" ht="15.75" customHeight="1" x14ac:dyDescent="0.2">
      <c r="C21" s="5"/>
      <c r="D21" s="5"/>
    </row>
    <row r="22" spans="3:4" s="3" customFormat="1" ht="15.75" customHeight="1" x14ac:dyDescent="0.2">
      <c r="C22" s="5"/>
      <c r="D22" s="5"/>
    </row>
    <row r="23" spans="3:4" s="3" customFormat="1" ht="15.75" customHeight="1" x14ac:dyDescent="0.2">
      <c r="C23" s="5"/>
      <c r="D23" s="5"/>
    </row>
    <row r="24" spans="3:4" s="3" customFormat="1" ht="15.75" customHeight="1" x14ac:dyDescent="0.2">
      <c r="C24" s="5"/>
      <c r="D24" s="5"/>
    </row>
    <row r="25" spans="3:4" s="3" customFormat="1" ht="15.75" customHeight="1" x14ac:dyDescent="0.2">
      <c r="C25" s="5"/>
      <c r="D25" s="5"/>
    </row>
    <row r="26" spans="3:4" s="3" customFormat="1" ht="15.75" customHeight="1" x14ac:dyDescent="0.2">
      <c r="C26" s="5"/>
      <c r="D26" s="5"/>
    </row>
    <row r="27" spans="3:4" s="3" customFormat="1" ht="15.75" customHeight="1" x14ac:dyDescent="0.2">
      <c r="C27" s="5"/>
      <c r="D27" s="5"/>
    </row>
    <row r="28" spans="3:4" s="3" customFormat="1" ht="15.75" customHeight="1" x14ac:dyDescent="0.2">
      <c r="C28" s="5"/>
      <c r="D28" s="5"/>
    </row>
    <row r="29" spans="3:4" s="3" customFormat="1" ht="15.75" customHeight="1" x14ac:dyDescent="0.2">
      <c r="C29" s="5"/>
      <c r="D29" s="5"/>
    </row>
    <row r="30" spans="3:4" s="3" customFormat="1" ht="15.75" customHeight="1" x14ac:dyDescent="0.2">
      <c r="C30" s="5"/>
      <c r="D30" s="5"/>
    </row>
    <row r="31" spans="3:4" s="3" customFormat="1" ht="15.75" customHeight="1" x14ac:dyDescent="0.2">
      <c r="C31" s="5"/>
      <c r="D31" s="5"/>
    </row>
    <row r="32" spans="3: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</sheetData>
  <mergeCells count="17">
    <mergeCell ref="H6:K6"/>
    <mergeCell ref="L6:L7"/>
    <mergeCell ref="M6:M7"/>
    <mergeCell ref="N6:N7"/>
    <mergeCell ref="F6:F7"/>
    <mergeCell ref="G6:G7"/>
    <mergeCell ref="B1:K1"/>
    <mergeCell ref="A3:B3"/>
    <mergeCell ref="H3:K3"/>
    <mergeCell ref="H4:K4"/>
    <mergeCell ref="B5:I5"/>
    <mergeCell ref="J5:K5"/>
    <mergeCell ref="A6:A7"/>
    <mergeCell ref="B6:B7"/>
    <mergeCell ref="C6:C7"/>
    <mergeCell ref="D6:D7"/>
    <mergeCell ref="E6:E7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N316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H8" sqref="H8:J18"/>
    </sheetView>
  </sheetViews>
  <sheetFormatPr defaultColWidth="14.42578125" defaultRowHeight="15.75" customHeight="1" x14ac:dyDescent="0.2"/>
  <cols>
    <col min="1" max="1" width="6.7109375" customWidth="1"/>
    <col min="2" max="2" width="23.28515625" customWidth="1"/>
    <col min="3" max="3" width="11.5703125" style="1" customWidth="1"/>
    <col min="4" max="4" width="18" style="1" customWidth="1"/>
    <col min="5" max="5" width="9.140625" style="4" customWidth="1"/>
    <col min="6" max="6" width="7.5703125" style="3" customWidth="1"/>
    <col min="7" max="7" width="7.7109375" style="3" customWidth="1"/>
    <col min="8" max="8" width="7.140625" style="3" customWidth="1"/>
    <col min="9" max="9" width="6.85546875" style="3" customWidth="1"/>
    <col min="10" max="11" width="6.85546875" customWidth="1"/>
    <col min="12" max="12" width="9.7109375" customWidth="1"/>
    <col min="13" max="13" width="9.85546875" customWidth="1"/>
  </cols>
  <sheetData>
    <row r="1" spans="1:14" ht="15.75" customHeight="1" x14ac:dyDescent="0.25">
      <c r="A1" s="6"/>
      <c r="B1" s="86" t="s">
        <v>13</v>
      </c>
      <c r="C1" s="86"/>
      <c r="D1" s="86"/>
      <c r="E1" s="86"/>
      <c r="F1" s="86"/>
      <c r="G1" s="86"/>
      <c r="H1" s="86"/>
      <c r="I1" s="86"/>
      <c r="J1" s="86"/>
      <c r="K1" s="86"/>
      <c r="L1" s="14"/>
    </row>
    <row r="2" spans="1:14" ht="12.75" customHeight="1" x14ac:dyDescent="0.25">
      <c r="A2" s="6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4" ht="20.100000000000001" customHeight="1" x14ac:dyDescent="0.2">
      <c r="A3" s="87" t="s">
        <v>0</v>
      </c>
      <c r="B3" s="87"/>
      <c r="C3" s="7"/>
      <c r="D3" s="7"/>
      <c r="E3" s="8"/>
      <c r="F3" s="8"/>
      <c r="G3" s="8"/>
      <c r="H3" s="88">
        <v>43146</v>
      </c>
      <c r="I3" s="88"/>
      <c r="J3" s="88"/>
      <c r="K3" s="88"/>
      <c r="L3" s="16"/>
    </row>
    <row r="4" spans="1:14" ht="20.100000000000001" customHeight="1" thickBot="1" x14ac:dyDescent="0.25">
      <c r="A4" s="15"/>
      <c r="B4" s="15"/>
      <c r="C4" s="7"/>
      <c r="D4" s="7"/>
      <c r="E4" s="16"/>
      <c r="F4" s="16"/>
      <c r="G4" s="16"/>
      <c r="H4" s="88" t="s">
        <v>17</v>
      </c>
      <c r="I4" s="88"/>
      <c r="J4" s="88"/>
      <c r="K4" s="88"/>
      <c r="L4" s="16"/>
    </row>
    <row r="5" spans="1:14" ht="33" customHeight="1" thickBot="1" x14ac:dyDescent="0.3">
      <c r="A5" s="6"/>
      <c r="B5" s="89" t="s">
        <v>18</v>
      </c>
      <c r="C5" s="89"/>
      <c r="D5" s="89"/>
      <c r="E5" s="89"/>
      <c r="F5" s="89"/>
      <c r="G5" s="89"/>
      <c r="H5" s="89"/>
      <c r="I5" s="89"/>
      <c r="J5" s="90" t="s">
        <v>11</v>
      </c>
      <c r="K5" s="91"/>
      <c r="L5" s="10">
        <v>30</v>
      </c>
      <c r="M5" s="9" t="s">
        <v>12</v>
      </c>
    </row>
    <row r="6" spans="1:14" ht="20.100000000000001" customHeight="1" thickBot="1" x14ac:dyDescent="0.25">
      <c r="A6" s="85" t="s">
        <v>1</v>
      </c>
      <c r="B6" s="85" t="s">
        <v>3</v>
      </c>
      <c r="C6" s="85" t="s">
        <v>2</v>
      </c>
      <c r="D6" s="85" t="s">
        <v>4</v>
      </c>
      <c r="E6" s="85" t="s">
        <v>5</v>
      </c>
      <c r="F6" s="85" t="s">
        <v>9</v>
      </c>
      <c r="G6" s="94" t="s">
        <v>19</v>
      </c>
      <c r="H6" s="92" t="s">
        <v>6</v>
      </c>
      <c r="I6" s="92"/>
      <c r="J6" s="92"/>
      <c r="K6" s="93"/>
      <c r="L6" s="94" t="s">
        <v>11</v>
      </c>
      <c r="M6" s="96" t="s">
        <v>10</v>
      </c>
      <c r="N6" s="97" t="s">
        <v>14</v>
      </c>
    </row>
    <row r="7" spans="1:14" s="2" customFormat="1" ht="20.100000000000001" customHeight="1" thickBot="1" x14ac:dyDescent="0.25">
      <c r="A7" s="85"/>
      <c r="B7" s="85"/>
      <c r="C7" s="85"/>
      <c r="D7" s="85"/>
      <c r="E7" s="85"/>
      <c r="F7" s="85"/>
      <c r="G7" s="95"/>
      <c r="H7" s="20" t="s">
        <v>7</v>
      </c>
      <c r="I7" s="18" t="s">
        <v>7</v>
      </c>
      <c r="J7" s="19" t="s">
        <v>7</v>
      </c>
      <c r="K7" s="19" t="s">
        <v>8</v>
      </c>
      <c r="L7" s="95"/>
      <c r="M7" s="96"/>
      <c r="N7" s="98"/>
    </row>
    <row r="8" spans="1:14" ht="18" customHeight="1" x14ac:dyDescent="0.25">
      <c r="A8" s="22">
        <v>15</v>
      </c>
      <c r="B8" s="34" t="s">
        <v>74</v>
      </c>
      <c r="C8" s="44">
        <v>2003</v>
      </c>
      <c r="D8" s="57" t="s">
        <v>69</v>
      </c>
      <c r="E8" s="25">
        <v>1.6319444444444445E-2</v>
      </c>
      <c r="F8" s="48">
        <v>2.9398148148148149E-2</v>
      </c>
      <c r="G8" s="25">
        <f t="shared" ref="G8:G17" si="0">F8-E8</f>
        <v>1.3078703703703703E-2</v>
      </c>
      <c r="H8" s="59">
        <v>2</v>
      </c>
      <c r="I8" s="28">
        <v>2</v>
      </c>
      <c r="J8" s="28">
        <v>3</v>
      </c>
      <c r="K8" s="28">
        <f t="shared" ref="K8:K18" si="1">SUM(H8:J8)</f>
        <v>7</v>
      </c>
      <c r="L8" s="29">
        <f t="shared" ref="L8:L18" si="2">K8*($L$5/(24*60*60))</f>
        <v>2.4305555555555556E-3</v>
      </c>
      <c r="M8" s="30">
        <f t="shared" ref="M8:M17" si="3">G8+L8</f>
        <v>1.5509259259259259E-2</v>
      </c>
      <c r="N8" s="44">
        <v>1</v>
      </c>
    </row>
    <row r="9" spans="1:14" ht="18" customHeight="1" x14ac:dyDescent="0.25">
      <c r="A9" s="24">
        <v>14</v>
      </c>
      <c r="B9" s="31" t="s">
        <v>64</v>
      </c>
      <c r="C9" s="32">
        <v>2004</v>
      </c>
      <c r="D9" s="43" t="s">
        <v>61</v>
      </c>
      <c r="E9" s="25">
        <v>1.5972222222222224E-2</v>
      </c>
      <c r="F9" s="49">
        <v>3.0162037037037032E-2</v>
      </c>
      <c r="G9" s="25">
        <f t="shared" si="0"/>
        <v>1.4189814814814808E-2</v>
      </c>
      <c r="H9" s="55">
        <v>2</v>
      </c>
      <c r="I9" s="27">
        <v>2</v>
      </c>
      <c r="J9" s="27">
        <v>2</v>
      </c>
      <c r="K9" s="28">
        <f t="shared" si="1"/>
        <v>6</v>
      </c>
      <c r="L9" s="29">
        <f t="shared" si="2"/>
        <v>2.0833333333333333E-3</v>
      </c>
      <c r="M9" s="30">
        <f t="shared" si="3"/>
        <v>1.6273148148148141E-2</v>
      </c>
      <c r="N9" s="32">
        <v>2</v>
      </c>
    </row>
    <row r="10" spans="1:14" ht="18" customHeight="1" x14ac:dyDescent="0.25">
      <c r="A10" s="22">
        <v>12</v>
      </c>
      <c r="B10" s="31" t="s">
        <v>50</v>
      </c>
      <c r="C10" s="32">
        <v>2003</v>
      </c>
      <c r="D10" s="43" t="s">
        <v>31</v>
      </c>
      <c r="E10" s="25">
        <v>1.5277777777777777E-2</v>
      </c>
      <c r="F10" s="49">
        <v>2.943287037037037E-2</v>
      </c>
      <c r="G10" s="25">
        <f t="shared" si="0"/>
        <v>1.4155092592592592E-2</v>
      </c>
      <c r="H10" s="55">
        <v>3</v>
      </c>
      <c r="I10" s="27">
        <v>2</v>
      </c>
      <c r="J10" s="27">
        <v>2</v>
      </c>
      <c r="K10" s="28">
        <f t="shared" si="1"/>
        <v>7</v>
      </c>
      <c r="L10" s="29">
        <f t="shared" si="2"/>
        <v>2.4305555555555556E-3</v>
      </c>
      <c r="M10" s="30">
        <f t="shared" si="3"/>
        <v>1.6585648148148148E-2</v>
      </c>
      <c r="N10" s="32">
        <v>3</v>
      </c>
    </row>
    <row r="11" spans="1:14" ht="18" customHeight="1" x14ac:dyDescent="0.25">
      <c r="A11" s="24">
        <v>9</v>
      </c>
      <c r="B11" s="31" t="s">
        <v>49</v>
      </c>
      <c r="C11" s="32">
        <v>2003</v>
      </c>
      <c r="D11" s="43" t="s">
        <v>31</v>
      </c>
      <c r="E11" s="25">
        <v>1.4236111111111111E-2</v>
      </c>
      <c r="F11" s="49">
        <v>2.7453703703703702E-2</v>
      </c>
      <c r="G11" s="25">
        <f t="shared" si="0"/>
        <v>1.3217592592592592E-2</v>
      </c>
      <c r="H11" s="55">
        <v>3</v>
      </c>
      <c r="I11" s="27">
        <v>5</v>
      </c>
      <c r="J11" s="27">
        <v>3</v>
      </c>
      <c r="K11" s="28">
        <f t="shared" si="1"/>
        <v>11</v>
      </c>
      <c r="L11" s="29">
        <f t="shared" si="2"/>
        <v>3.8194444444444448E-3</v>
      </c>
      <c r="M11" s="30">
        <f t="shared" si="3"/>
        <v>1.7037037037037038E-2</v>
      </c>
      <c r="N11" s="32">
        <v>4</v>
      </c>
    </row>
    <row r="12" spans="1:14" ht="18" customHeight="1" x14ac:dyDescent="0.25">
      <c r="A12" s="22">
        <v>212</v>
      </c>
      <c r="B12" s="31" t="s">
        <v>48</v>
      </c>
      <c r="C12" s="32">
        <v>2003</v>
      </c>
      <c r="D12" s="43" t="s">
        <v>31</v>
      </c>
      <c r="E12" s="25">
        <v>1.7013888888888887E-2</v>
      </c>
      <c r="F12" s="49">
        <v>3.1134259259259261E-2</v>
      </c>
      <c r="G12" s="25">
        <f t="shared" si="0"/>
        <v>1.4120370370370373E-2</v>
      </c>
      <c r="H12" s="55">
        <v>2</v>
      </c>
      <c r="I12" s="27">
        <v>3</v>
      </c>
      <c r="J12" s="27">
        <v>4</v>
      </c>
      <c r="K12" s="28">
        <f t="shared" si="1"/>
        <v>9</v>
      </c>
      <c r="L12" s="29">
        <f t="shared" si="2"/>
        <v>3.1250000000000002E-3</v>
      </c>
      <c r="M12" s="30">
        <f t="shared" si="3"/>
        <v>1.7245370370370373E-2</v>
      </c>
      <c r="N12" s="32">
        <v>5</v>
      </c>
    </row>
    <row r="13" spans="1:14" ht="15.95" customHeight="1" x14ac:dyDescent="0.25">
      <c r="A13" s="24">
        <v>11</v>
      </c>
      <c r="B13" s="23" t="s">
        <v>46</v>
      </c>
      <c r="C13" s="24">
        <v>2003</v>
      </c>
      <c r="D13" s="23" t="s">
        <v>29</v>
      </c>
      <c r="E13" s="25">
        <v>1.4930555555555556E-2</v>
      </c>
      <c r="F13" s="26">
        <v>2.97337962962963E-2</v>
      </c>
      <c r="G13" s="25">
        <f t="shared" si="0"/>
        <v>1.4803240740740744E-2</v>
      </c>
      <c r="H13" s="27">
        <v>4</v>
      </c>
      <c r="I13" s="27">
        <v>3</v>
      </c>
      <c r="J13" s="27">
        <v>2</v>
      </c>
      <c r="K13" s="28">
        <f t="shared" si="1"/>
        <v>9</v>
      </c>
      <c r="L13" s="29">
        <f t="shared" si="2"/>
        <v>3.1250000000000002E-3</v>
      </c>
      <c r="M13" s="30">
        <f t="shared" si="3"/>
        <v>1.7928240740740745E-2</v>
      </c>
      <c r="N13" s="32">
        <v>6</v>
      </c>
    </row>
    <row r="14" spans="1:14" s="3" customFormat="1" ht="15.75" customHeight="1" x14ac:dyDescent="0.25">
      <c r="A14" s="22">
        <v>13</v>
      </c>
      <c r="B14" s="23" t="s">
        <v>45</v>
      </c>
      <c r="C14" s="24">
        <v>2003</v>
      </c>
      <c r="D14" s="23" t="s">
        <v>29</v>
      </c>
      <c r="E14" s="25">
        <v>1.5625E-2</v>
      </c>
      <c r="F14" s="26">
        <v>3.0671296296296294E-2</v>
      </c>
      <c r="G14" s="25">
        <f t="shared" si="0"/>
        <v>1.5046296296296294E-2</v>
      </c>
      <c r="H14" s="27">
        <v>3</v>
      </c>
      <c r="I14" s="24">
        <v>3</v>
      </c>
      <c r="J14" s="24">
        <v>3</v>
      </c>
      <c r="K14" s="28">
        <f t="shared" si="1"/>
        <v>9</v>
      </c>
      <c r="L14" s="29">
        <f t="shared" si="2"/>
        <v>3.1250000000000002E-3</v>
      </c>
      <c r="M14" s="30">
        <f t="shared" si="3"/>
        <v>1.8171296296296293E-2</v>
      </c>
      <c r="N14" s="32">
        <v>7</v>
      </c>
    </row>
    <row r="15" spans="1:14" s="3" customFormat="1" ht="15.75" customHeight="1" x14ac:dyDescent="0.25">
      <c r="A15" s="24">
        <v>16</v>
      </c>
      <c r="B15" s="23" t="s">
        <v>47</v>
      </c>
      <c r="C15" s="24">
        <v>2004</v>
      </c>
      <c r="D15" s="23" t="s">
        <v>29</v>
      </c>
      <c r="E15" s="25">
        <v>1.6666666666666666E-2</v>
      </c>
      <c r="F15" s="26">
        <v>3.2141203703703707E-2</v>
      </c>
      <c r="G15" s="25">
        <f t="shared" si="0"/>
        <v>1.547453703703704E-2</v>
      </c>
      <c r="H15" s="27">
        <v>3</v>
      </c>
      <c r="I15" s="27">
        <v>3</v>
      </c>
      <c r="J15" s="27">
        <v>2</v>
      </c>
      <c r="K15" s="28">
        <f t="shared" si="1"/>
        <v>8</v>
      </c>
      <c r="L15" s="29">
        <f t="shared" si="2"/>
        <v>2.7777777777777779E-3</v>
      </c>
      <c r="M15" s="30">
        <f t="shared" si="3"/>
        <v>1.8252314814814818E-2</v>
      </c>
      <c r="N15" s="32">
        <v>8</v>
      </c>
    </row>
    <row r="16" spans="1:14" s="3" customFormat="1" ht="15.75" customHeight="1" x14ac:dyDescent="0.25">
      <c r="A16" s="22">
        <v>17</v>
      </c>
      <c r="B16" s="31" t="s">
        <v>63</v>
      </c>
      <c r="C16" s="32">
        <v>2003</v>
      </c>
      <c r="D16" s="43" t="s">
        <v>61</v>
      </c>
      <c r="E16" s="25">
        <v>1.7361111111111112E-2</v>
      </c>
      <c r="F16" s="49">
        <v>3.5219907407407408E-2</v>
      </c>
      <c r="G16" s="25">
        <f t="shared" si="0"/>
        <v>1.7858796296296296E-2</v>
      </c>
      <c r="H16" s="55">
        <v>2</v>
      </c>
      <c r="I16" s="27">
        <v>1</v>
      </c>
      <c r="J16" s="27">
        <v>4</v>
      </c>
      <c r="K16" s="28">
        <f t="shared" si="1"/>
        <v>7</v>
      </c>
      <c r="L16" s="29">
        <f t="shared" si="2"/>
        <v>2.4305555555555556E-3</v>
      </c>
      <c r="M16" s="30">
        <f t="shared" si="3"/>
        <v>2.028935185185185E-2</v>
      </c>
      <c r="N16" s="32">
        <v>9</v>
      </c>
    </row>
    <row r="17" spans="1:14" s="3" customFormat="1" ht="15.75" customHeight="1" x14ac:dyDescent="0.25">
      <c r="A17" s="24">
        <v>10</v>
      </c>
      <c r="B17" s="31" t="s">
        <v>73</v>
      </c>
      <c r="C17" s="32">
        <v>2004</v>
      </c>
      <c r="D17" s="43" t="s">
        <v>69</v>
      </c>
      <c r="E17" s="25">
        <v>1.4583333333333332E-2</v>
      </c>
      <c r="F17" s="49">
        <v>3.1342592592592596E-2</v>
      </c>
      <c r="G17" s="25">
        <f t="shared" si="0"/>
        <v>1.6759259259259265E-2</v>
      </c>
      <c r="H17" s="55">
        <v>4</v>
      </c>
      <c r="I17" s="27">
        <v>3</v>
      </c>
      <c r="J17" s="27">
        <v>4</v>
      </c>
      <c r="K17" s="28">
        <f t="shared" si="1"/>
        <v>11</v>
      </c>
      <c r="L17" s="29">
        <f t="shared" si="2"/>
        <v>3.8194444444444448E-3</v>
      </c>
      <c r="M17" s="30">
        <f t="shared" si="3"/>
        <v>2.057870370370371E-2</v>
      </c>
      <c r="N17" s="32">
        <v>10</v>
      </c>
    </row>
    <row r="18" spans="1:14" s="3" customFormat="1" ht="15.75" customHeight="1" x14ac:dyDescent="0.25">
      <c r="A18" s="22">
        <v>18</v>
      </c>
      <c r="B18" s="23" t="s">
        <v>44</v>
      </c>
      <c r="C18" s="24">
        <v>2004</v>
      </c>
      <c r="D18" s="23" t="s">
        <v>27</v>
      </c>
      <c r="E18" s="25">
        <v>1.7708333333333333E-2</v>
      </c>
      <c r="F18" s="26"/>
      <c r="G18" s="25"/>
      <c r="H18" s="27"/>
      <c r="I18" s="27"/>
      <c r="J18" s="27"/>
      <c r="K18" s="28">
        <f t="shared" si="1"/>
        <v>0</v>
      </c>
      <c r="L18" s="29">
        <f t="shared" si="2"/>
        <v>0</v>
      </c>
      <c r="M18" s="30" t="s">
        <v>85</v>
      </c>
      <c r="N18" s="32"/>
    </row>
    <row r="19" spans="1:14" s="3" customFormat="1" ht="15.75" customHeight="1" x14ac:dyDescent="0.2">
      <c r="C19" s="5"/>
      <c r="D19" s="5"/>
    </row>
    <row r="20" spans="1:14" s="3" customFormat="1" ht="15.75" customHeight="1" x14ac:dyDescent="0.2">
      <c r="C20" s="5"/>
      <c r="D20" s="5"/>
    </row>
    <row r="21" spans="1:14" s="3" customFormat="1" ht="15.75" customHeight="1" x14ac:dyDescent="0.2">
      <c r="C21" s="5"/>
      <c r="D21" s="5"/>
    </row>
    <row r="22" spans="1:14" s="3" customFormat="1" ht="15.75" customHeight="1" x14ac:dyDescent="0.2">
      <c r="C22" s="5"/>
      <c r="D22" s="5"/>
    </row>
    <row r="23" spans="1:14" s="3" customFormat="1" ht="15.75" customHeight="1" x14ac:dyDescent="0.2">
      <c r="C23" s="5"/>
      <c r="D23" s="5"/>
    </row>
    <row r="24" spans="1:14" s="3" customFormat="1" ht="15.75" customHeight="1" x14ac:dyDescent="0.2">
      <c r="C24" s="5"/>
      <c r="D24" s="5"/>
    </row>
    <row r="25" spans="1:14" s="3" customFormat="1" ht="15.75" customHeight="1" x14ac:dyDescent="0.2">
      <c r="C25" s="5"/>
      <c r="D25" s="5"/>
    </row>
    <row r="26" spans="1:14" s="3" customFormat="1" ht="15.75" customHeight="1" x14ac:dyDescent="0.2">
      <c r="C26" s="5"/>
      <c r="D26" s="5"/>
    </row>
    <row r="27" spans="1:14" s="3" customFormat="1" ht="15.75" customHeight="1" x14ac:dyDescent="0.2">
      <c r="C27" s="5"/>
      <c r="D27" s="5"/>
    </row>
    <row r="28" spans="1:14" s="3" customFormat="1" ht="15.75" customHeight="1" x14ac:dyDescent="0.2">
      <c r="C28" s="5"/>
      <c r="D28" s="5"/>
    </row>
    <row r="29" spans="1:14" s="3" customFormat="1" ht="15.75" customHeight="1" x14ac:dyDescent="0.2">
      <c r="C29" s="5"/>
      <c r="D29" s="5"/>
    </row>
    <row r="30" spans="1:14" s="3" customFormat="1" ht="15.75" customHeight="1" x14ac:dyDescent="0.2">
      <c r="C30" s="5"/>
      <c r="D30" s="5"/>
    </row>
    <row r="31" spans="1:14" s="3" customFormat="1" ht="15.75" customHeight="1" x14ac:dyDescent="0.2">
      <c r="C31" s="5"/>
      <c r="D31" s="5"/>
    </row>
    <row r="32" spans="1:1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  <row r="308" spans="3:4" s="3" customFormat="1" ht="15.75" customHeight="1" x14ac:dyDescent="0.2">
      <c r="C308" s="5"/>
      <c r="D308" s="5"/>
    </row>
    <row r="309" spans="3:4" s="3" customFormat="1" ht="15.75" customHeight="1" x14ac:dyDescent="0.2">
      <c r="C309" s="5"/>
      <c r="D309" s="5"/>
    </row>
    <row r="310" spans="3:4" s="3" customFormat="1" ht="15.75" customHeight="1" x14ac:dyDescent="0.2">
      <c r="C310" s="5"/>
      <c r="D310" s="5"/>
    </row>
    <row r="311" spans="3:4" s="3" customFormat="1" ht="15.75" customHeight="1" x14ac:dyDescent="0.2">
      <c r="C311" s="5"/>
      <c r="D311" s="5"/>
    </row>
    <row r="312" spans="3:4" s="3" customFormat="1" ht="15.75" customHeight="1" x14ac:dyDescent="0.2">
      <c r="C312" s="5"/>
      <c r="D312" s="5"/>
    </row>
    <row r="313" spans="3:4" s="3" customFormat="1" ht="15.75" customHeight="1" x14ac:dyDescent="0.2">
      <c r="C313" s="5"/>
      <c r="D313" s="5"/>
    </row>
    <row r="314" spans="3:4" s="3" customFormat="1" ht="15.75" customHeight="1" x14ac:dyDescent="0.2">
      <c r="C314" s="5"/>
      <c r="D314" s="5"/>
    </row>
    <row r="315" spans="3:4" s="3" customFormat="1" ht="15.75" customHeight="1" x14ac:dyDescent="0.2">
      <c r="C315" s="5"/>
      <c r="D315" s="5"/>
    </row>
    <row r="316" spans="3:4" s="3" customFormat="1" ht="15.75" customHeight="1" x14ac:dyDescent="0.2">
      <c r="C316" s="5"/>
      <c r="D316" s="5"/>
    </row>
  </sheetData>
  <sortState ref="A8:N18">
    <sortCondition ref="M8:M18"/>
  </sortState>
  <mergeCells count="17">
    <mergeCell ref="H6:K6"/>
    <mergeCell ref="L6:L7"/>
    <mergeCell ref="M6:M7"/>
    <mergeCell ref="N6:N7"/>
    <mergeCell ref="F6:F7"/>
    <mergeCell ref="G6:G7"/>
    <mergeCell ref="B1:K1"/>
    <mergeCell ref="A3:B3"/>
    <mergeCell ref="H3:K3"/>
    <mergeCell ref="H4:K4"/>
    <mergeCell ref="B5:I5"/>
    <mergeCell ref="J5:K5"/>
    <mergeCell ref="A6:A7"/>
    <mergeCell ref="B6:B7"/>
    <mergeCell ref="C6:C7"/>
    <mergeCell ref="D6:D7"/>
    <mergeCell ref="E6:E7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N312"/>
  <sheetViews>
    <sheetView tabSelected="1"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H17" sqref="H17"/>
    </sheetView>
  </sheetViews>
  <sheetFormatPr defaultColWidth="14.42578125" defaultRowHeight="15.75" customHeight="1" x14ac:dyDescent="0.2"/>
  <cols>
    <col min="1" max="1" width="6.7109375" customWidth="1"/>
    <col min="2" max="2" width="23.28515625" customWidth="1"/>
    <col min="3" max="3" width="11.5703125" style="1" customWidth="1"/>
    <col min="4" max="4" width="18" style="1" customWidth="1"/>
    <col min="5" max="5" width="9.140625" style="4" customWidth="1"/>
    <col min="6" max="6" width="7.5703125" style="3" customWidth="1"/>
    <col min="7" max="7" width="7.7109375" style="3" customWidth="1"/>
    <col min="8" max="8" width="7.140625" style="3" customWidth="1"/>
    <col min="9" max="9" width="6.85546875" style="3" customWidth="1"/>
    <col min="10" max="11" width="6.85546875" customWidth="1"/>
    <col min="12" max="12" width="9.7109375" customWidth="1"/>
    <col min="13" max="13" width="9.85546875" customWidth="1"/>
  </cols>
  <sheetData>
    <row r="1" spans="1:14" ht="15.75" customHeight="1" x14ac:dyDescent="0.25">
      <c r="A1" s="6"/>
      <c r="B1" s="86" t="s">
        <v>13</v>
      </c>
      <c r="C1" s="86"/>
      <c r="D1" s="86"/>
      <c r="E1" s="86"/>
      <c r="F1" s="86"/>
      <c r="G1" s="86"/>
      <c r="H1" s="86"/>
      <c r="I1" s="86"/>
      <c r="J1" s="86"/>
      <c r="K1" s="86"/>
      <c r="L1" s="14"/>
    </row>
    <row r="2" spans="1:14" ht="12.75" customHeight="1" x14ac:dyDescent="0.25">
      <c r="A2" s="6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4" ht="20.100000000000001" customHeight="1" x14ac:dyDescent="0.2">
      <c r="A3" s="87" t="s">
        <v>0</v>
      </c>
      <c r="B3" s="87"/>
      <c r="C3" s="7"/>
      <c r="D3" s="7"/>
      <c r="E3" s="8"/>
      <c r="F3" s="8"/>
      <c r="G3" s="8"/>
      <c r="H3" s="88">
        <v>43146</v>
      </c>
      <c r="I3" s="88"/>
      <c r="J3" s="88"/>
      <c r="K3" s="88"/>
      <c r="L3" s="16"/>
    </row>
    <row r="4" spans="1:14" ht="20.100000000000001" customHeight="1" thickBot="1" x14ac:dyDescent="0.25">
      <c r="A4" s="15"/>
      <c r="B4" s="15"/>
      <c r="C4" s="7"/>
      <c r="D4" s="7"/>
      <c r="E4" s="16"/>
      <c r="F4" s="16"/>
      <c r="G4" s="16"/>
      <c r="H4" s="88" t="s">
        <v>17</v>
      </c>
      <c r="I4" s="88"/>
      <c r="J4" s="88"/>
      <c r="K4" s="88"/>
      <c r="L4" s="16"/>
    </row>
    <row r="5" spans="1:14" ht="33" customHeight="1" thickBot="1" x14ac:dyDescent="0.3">
      <c r="A5" s="6"/>
      <c r="B5" s="89" t="s">
        <v>21</v>
      </c>
      <c r="C5" s="89"/>
      <c r="D5" s="89"/>
      <c r="E5" s="89"/>
      <c r="F5" s="89"/>
      <c r="G5" s="89"/>
      <c r="H5" s="89"/>
      <c r="I5" s="89"/>
      <c r="J5" s="90" t="s">
        <v>11</v>
      </c>
      <c r="K5" s="91"/>
      <c r="L5" s="10">
        <v>30</v>
      </c>
      <c r="M5" s="9" t="s">
        <v>12</v>
      </c>
    </row>
    <row r="6" spans="1:14" ht="20.100000000000001" customHeight="1" thickBot="1" x14ac:dyDescent="0.25">
      <c r="A6" s="85" t="s">
        <v>1</v>
      </c>
      <c r="B6" s="85" t="s">
        <v>3</v>
      </c>
      <c r="C6" s="85" t="s">
        <v>2</v>
      </c>
      <c r="D6" s="85" t="s">
        <v>4</v>
      </c>
      <c r="E6" s="85" t="s">
        <v>5</v>
      </c>
      <c r="F6" s="85" t="s">
        <v>9</v>
      </c>
      <c r="G6" s="94" t="s">
        <v>19</v>
      </c>
      <c r="H6" s="92" t="s">
        <v>6</v>
      </c>
      <c r="I6" s="92"/>
      <c r="J6" s="92"/>
      <c r="K6" s="93"/>
      <c r="L6" s="94" t="s">
        <v>11</v>
      </c>
      <c r="M6" s="96" t="s">
        <v>10</v>
      </c>
      <c r="N6" s="97" t="s">
        <v>14</v>
      </c>
    </row>
    <row r="7" spans="1:14" s="2" customFormat="1" ht="20.100000000000001" customHeight="1" thickBot="1" x14ac:dyDescent="0.25">
      <c r="A7" s="85"/>
      <c r="B7" s="85"/>
      <c r="C7" s="85"/>
      <c r="D7" s="85"/>
      <c r="E7" s="85"/>
      <c r="F7" s="85"/>
      <c r="G7" s="95"/>
      <c r="H7" s="20" t="s">
        <v>7</v>
      </c>
      <c r="I7" s="18" t="s">
        <v>7</v>
      </c>
      <c r="J7" s="19" t="s">
        <v>7</v>
      </c>
      <c r="K7" s="19" t="s">
        <v>8</v>
      </c>
      <c r="L7" s="95"/>
      <c r="M7" s="96"/>
      <c r="N7" s="98"/>
    </row>
    <row r="8" spans="1:14" ht="18" customHeight="1" x14ac:dyDescent="0.25">
      <c r="A8" s="22">
        <v>25</v>
      </c>
      <c r="B8" s="34" t="s">
        <v>76</v>
      </c>
      <c r="C8" s="44">
        <v>2003</v>
      </c>
      <c r="D8" s="34" t="s">
        <v>69</v>
      </c>
      <c r="E8" s="25">
        <v>2.013888888888889E-2</v>
      </c>
      <c r="F8" s="25">
        <v>3.4525462962962966E-2</v>
      </c>
      <c r="G8" s="25">
        <f t="shared" ref="G8:G13" si="0">F8-E8</f>
        <v>1.4386574074074076E-2</v>
      </c>
      <c r="H8" s="59">
        <v>2</v>
      </c>
      <c r="I8" s="28">
        <v>0</v>
      </c>
      <c r="J8" s="28">
        <v>1</v>
      </c>
      <c r="K8" s="28">
        <f t="shared" ref="K8:K13" si="1">SUM(H8:J8)</f>
        <v>3</v>
      </c>
      <c r="L8" s="29">
        <f t="shared" ref="L8:L13" si="2">K8*($L$5/(24*60*60))</f>
        <v>1.0416666666666667E-3</v>
      </c>
      <c r="M8" s="30">
        <f t="shared" ref="M8:M13" si="3">G8+L8</f>
        <v>1.5428240740740742E-2</v>
      </c>
      <c r="N8" s="44">
        <v>1</v>
      </c>
    </row>
    <row r="9" spans="1:14" ht="18" customHeight="1" x14ac:dyDescent="0.25">
      <c r="A9" s="24">
        <v>20</v>
      </c>
      <c r="B9" s="23" t="s">
        <v>52</v>
      </c>
      <c r="C9" s="24">
        <v>2004</v>
      </c>
      <c r="D9" s="41" t="s">
        <v>29</v>
      </c>
      <c r="E9" s="25">
        <v>1.8402777777777778E-2</v>
      </c>
      <c r="F9" s="26">
        <v>3.3067129629629634E-2</v>
      </c>
      <c r="G9" s="25">
        <f t="shared" si="0"/>
        <v>1.4664351851851855E-2</v>
      </c>
      <c r="H9" s="27">
        <v>2</v>
      </c>
      <c r="I9" s="24">
        <v>1</v>
      </c>
      <c r="J9" s="24">
        <v>2</v>
      </c>
      <c r="K9" s="28">
        <f t="shared" si="1"/>
        <v>5</v>
      </c>
      <c r="L9" s="29">
        <f t="shared" si="2"/>
        <v>1.7361111111111112E-3</v>
      </c>
      <c r="M9" s="30">
        <f t="shared" si="3"/>
        <v>1.6400462962962967E-2</v>
      </c>
      <c r="N9" s="32">
        <v>2</v>
      </c>
    </row>
    <row r="10" spans="1:14" ht="18" customHeight="1" x14ac:dyDescent="0.25">
      <c r="A10" s="22">
        <v>24</v>
      </c>
      <c r="B10" s="31" t="s">
        <v>62</v>
      </c>
      <c r="C10" s="32">
        <v>2004</v>
      </c>
      <c r="D10" s="31" t="s">
        <v>61</v>
      </c>
      <c r="E10" s="25">
        <v>1.9791666666666666E-2</v>
      </c>
      <c r="F10" s="26">
        <v>3.4861111111111114E-2</v>
      </c>
      <c r="G10" s="25">
        <f t="shared" si="0"/>
        <v>1.5069444444444448E-2</v>
      </c>
      <c r="H10" s="55">
        <v>2</v>
      </c>
      <c r="I10" s="27">
        <v>2</v>
      </c>
      <c r="J10" s="27">
        <v>1</v>
      </c>
      <c r="K10" s="28">
        <f t="shared" si="1"/>
        <v>5</v>
      </c>
      <c r="L10" s="29">
        <f t="shared" si="2"/>
        <v>1.7361111111111112E-3</v>
      </c>
      <c r="M10" s="30">
        <f t="shared" si="3"/>
        <v>1.680555555555556E-2</v>
      </c>
      <c r="N10" s="32">
        <v>3</v>
      </c>
    </row>
    <row r="11" spans="1:14" ht="18" customHeight="1" x14ac:dyDescent="0.25">
      <c r="A11" s="24">
        <v>21</v>
      </c>
      <c r="B11" s="31" t="s">
        <v>75</v>
      </c>
      <c r="C11" s="32">
        <v>2003</v>
      </c>
      <c r="D11" s="31" t="s">
        <v>69</v>
      </c>
      <c r="E11" s="25">
        <v>1.8749999999999999E-2</v>
      </c>
      <c r="F11" s="26">
        <v>3.3020833333333333E-2</v>
      </c>
      <c r="G11" s="25">
        <f t="shared" si="0"/>
        <v>1.4270833333333333E-2</v>
      </c>
      <c r="H11" s="55">
        <v>2</v>
      </c>
      <c r="I11" s="27">
        <v>4</v>
      </c>
      <c r="J11" s="27">
        <v>2</v>
      </c>
      <c r="K11" s="28">
        <f t="shared" si="1"/>
        <v>8</v>
      </c>
      <c r="L11" s="29">
        <f t="shared" si="2"/>
        <v>2.7777777777777779E-3</v>
      </c>
      <c r="M11" s="30">
        <f t="shared" si="3"/>
        <v>1.7048611111111112E-2</v>
      </c>
      <c r="N11" s="32">
        <v>4</v>
      </c>
    </row>
    <row r="12" spans="1:14" ht="18" customHeight="1" x14ac:dyDescent="0.25">
      <c r="A12" s="22">
        <v>19</v>
      </c>
      <c r="B12" s="23" t="s">
        <v>53</v>
      </c>
      <c r="C12" s="24">
        <v>2004</v>
      </c>
      <c r="D12" s="41" t="s">
        <v>31</v>
      </c>
      <c r="E12" s="25">
        <v>1.8055555555555557E-2</v>
      </c>
      <c r="F12" s="26">
        <v>3.3773148148148149E-2</v>
      </c>
      <c r="G12" s="25">
        <f t="shared" si="0"/>
        <v>1.5717592592592592E-2</v>
      </c>
      <c r="H12" s="27">
        <v>2</v>
      </c>
      <c r="I12" s="27">
        <v>0</v>
      </c>
      <c r="J12" s="27">
        <v>3</v>
      </c>
      <c r="K12" s="28">
        <f t="shared" si="1"/>
        <v>5</v>
      </c>
      <c r="L12" s="29">
        <f t="shared" si="2"/>
        <v>1.7361111111111112E-3</v>
      </c>
      <c r="M12" s="30">
        <f t="shared" si="3"/>
        <v>1.7453703703703704E-2</v>
      </c>
      <c r="N12" s="32">
        <v>5</v>
      </c>
    </row>
    <row r="13" spans="1:14" ht="15.95" customHeight="1" x14ac:dyDescent="0.25">
      <c r="A13" s="24">
        <v>22</v>
      </c>
      <c r="B13" s="23" t="s">
        <v>60</v>
      </c>
      <c r="C13" s="24">
        <v>2004</v>
      </c>
      <c r="D13" s="41" t="s">
        <v>61</v>
      </c>
      <c r="E13" s="25">
        <v>1.909722222222222E-2</v>
      </c>
      <c r="F13" s="26">
        <v>3.5567129629629629E-2</v>
      </c>
      <c r="G13" s="25">
        <f t="shared" si="0"/>
        <v>1.6469907407407409E-2</v>
      </c>
      <c r="H13" s="27">
        <v>2</v>
      </c>
      <c r="I13" s="27">
        <v>2</v>
      </c>
      <c r="J13" s="27">
        <v>1</v>
      </c>
      <c r="K13" s="28">
        <f t="shared" si="1"/>
        <v>5</v>
      </c>
      <c r="L13" s="29">
        <f t="shared" si="2"/>
        <v>1.7361111111111112E-3</v>
      </c>
      <c r="M13" s="30">
        <f t="shared" si="3"/>
        <v>1.8206018518518521E-2</v>
      </c>
      <c r="N13" s="32">
        <v>6</v>
      </c>
    </row>
    <row r="14" spans="1:14" s="3" customFormat="1" ht="15.75" customHeight="1" x14ac:dyDescent="0.25">
      <c r="A14" s="22">
        <v>23</v>
      </c>
      <c r="B14" s="23" t="s">
        <v>51</v>
      </c>
      <c r="C14" s="24">
        <v>2003</v>
      </c>
      <c r="D14" s="41" t="s">
        <v>27</v>
      </c>
      <c r="E14" s="25">
        <v>1.9444444444444445E-2</v>
      </c>
      <c r="F14" s="26"/>
      <c r="G14" s="25"/>
      <c r="H14" s="27"/>
      <c r="I14" s="27"/>
      <c r="J14" s="27"/>
      <c r="K14" s="28"/>
      <c r="L14" s="29"/>
      <c r="M14" s="30" t="s">
        <v>85</v>
      </c>
      <c r="N14" s="32"/>
    </row>
    <row r="15" spans="1:14" s="3" customFormat="1" ht="15.75" customHeight="1" x14ac:dyDescent="0.2">
      <c r="C15" s="5"/>
      <c r="D15" s="5"/>
    </row>
    <row r="16" spans="1:14" s="3" customFormat="1" ht="15.75" customHeight="1" x14ac:dyDescent="0.2">
      <c r="C16" s="5"/>
      <c r="D16" s="5"/>
    </row>
    <row r="17" spans="3:4" s="3" customFormat="1" ht="15.75" customHeight="1" x14ac:dyDescent="0.2">
      <c r="C17" s="5"/>
      <c r="D17" s="5"/>
    </row>
    <row r="18" spans="3:4" s="3" customFormat="1" ht="15.75" customHeight="1" x14ac:dyDescent="0.2">
      <c r="C18" s="5"/>
      <c r="D18" s="5"/>
    </row>
    <row r="19" spans="3:4" s="3" customFormat="1" ht="15.75" customHeight="1" x14ac:dyDescent="0.2">
      <c r="C19" s="5"/>
      <c r="D19" s="5"/>
    </row>
    <row r="20" spans="3:4" s="3" customFormat="1" ht="15.75" customHeight="1" x14ac:dyDescent="0.2">
      <c r="C20" s="5"/>
      <c r="D20" s="5"/>
    </row>
    <row r="21" spans="3:4" s="3" customFormat="1" ht="15.75" customHeight="1" x14ac:dyDescent="0.2">
      <c r="C21" s="5"/>
      <c r="D21" s="5"/>
    </row>
    <row r="22" spans="3:4" s="3" customFormat="1" ht="15.75" customHeight="1" x14ac:dyDescent="0.2">
      <c r="C22" s="5"/>
      <c r="D22" s="5"/>
    </row>
    <row r="23" spans="3:4" s="3" customFormat="1" ht="15.75" customHeight="1" x14ac:dyDescent="0.2">
      <c r="C23" s="5"/>
      <c r="D23" s="5"/>
    </row>
    <row r="24" spans="3:4" s="3" customFormat="1" ht="15.75" customHeight="1" x14ac:dyDescent="0.2">
      <c r="C24" s="5"/>
      <c r="D24" s="5"/>
    </row>
    <row r="25" spans="3:4" s="3" customFormat="1" ht="15.75" customHeight="1" x14ac:dyDescent="0.2">
      <c r="C25" s="5"/>
      <c r="D25" s="5"/>
    </row>
    <row r="26" spans="3:4" s="3" customFormat="1" ht="15.75" customHeight="1" x14ac:dyDescent="0.2">
      <c r="C26" s="5"/>
      <c r="D26" s="5"/>
    </row>
    <row r="27" spans="3:4" s="3" customFormat="1" ht="15.75" customHeight="1" x14ac:dyDescent="0.2">
      <c r="C27" s="5"/>
      <c r="D27" s="5"/>
    </row>
    <row r="28" spans="3:4" s="3" customFormat="1" ht="15.75" customHeight="1" x14ac:dyDescent="0.2">
      <c r="C28" s="5"/>
      <c r="D28" s="5"/>
    </row>
    <row r="29" spans="3:4" s="3" customFormat="1" ht="15.75" customHeight="1" x14ac:dyDescent="0.2">
      <c r="C29" s="5"/>
      <c r="D29" s="5"/>
    </row>
    <row r="30" spans="3:4" s="3" customFormat="1" ht="15.75" customHeight="1" x14ac:dyDescent="0.2">
      <c r="C30" s="5"/>
      <c r="D30" s="5"/>
    </row>
    <row r="31" spans="3:4" s="3" customFormat="1" ht="15.75" customHeight="1" x14ac:dyDescent="0.2">
      <c r="C31" s="5"/>
      <c r="D31" s="5"/>
    </row>
    <row r="32" spans="3: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  <row r="308" spans="3:4" s="3" customFormat="1" ht="15.75" customHeight="1" x14ac:dyDescent="0.2">
      <c r="C308" s="5"/>
      <c r="D308" s="5"/>
    </row>
    <row r="309" spans="3:4" s="3" customFormat="1" ht="15.75" customHeight="1" x14ac:dyDescent="0.2">
      <c r="C309" s="5"/>
      <c r="D309" s="5"/>
    </row>
    <row r="310" spans="3:4" s="3" customFormat="1" ht="15.75" customHeight="1" x14ac:dyDescent="0.2">
      <c r="C310" s="5"/>
      <c r="D310" s="5"/>
    </row>
    <row r="311" spans="3:4" s="3" customFormat="1" ht="15.75" customHeight="1" x14ac:dyDescent="0.2">
      <c r="C311" s="5"/>
      <c r="D311" s="5"/>
    </row>
    <row r="312" spans="3:4" s="3" customFormat="1" ht="15.75" customHeight="1" x14ac:dyDescent="0.2">
      <c r="C312" s="5"/>
      <c r="D312" s="5"/>
    </row>
  </sheetData>
  <sortState ref="A8:N14">
    <sortCondition ref="M8:M14"/>
  </sortState>
  <mergeCells count="17">
    <mergeCell ref="H6:K6"/>
    <mergeCell ref="L6:L7"/>
    <mergeCell ref="M6:M7"/>
    <mergeCell ref="N6:N7"/>
    <mergeCell ref="F6:F7"/>
    <mergeCell ref="G6:G7"/>
    <mergeCell ref="B1:K1"/>
    <mergeCell ref="A3:B3"/>
    <mergeCell ref="H3:K3"/>
    <mergeCell ref="H4:K4"/>
    <mergeCell ref="B5:I5"/>
    <mergeCell ref="J5:K5"/>
    <mergeCell ref="A6:A7"/>
    <mergeCell ref="B6:B7"/>
    <mergeCell ref="C6:C7"/>
    <mergeCell ref="D6:D7"/>
    <mergeCell ref="E6:E7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N316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P8" sqref="P8"/>
    </sheetView>
  </sheetViews>
  <sheetFormatPr defaultColWidth="14.42578125" defaultRowHeight="15.75" customHeight="1" x14ac:dyDescent="0.2"/>
  <cols>
    <col min="1" max="1" width="6.7109375" customWidth="1"/>
    <col min="2" max="2" width="23.28515625" customWidth="1"/>
    <col min="3" max="3" width="11.5703125" style="1" customWidth="1"/>
    <col min="4" max="4" width="18" style="1" customWidth="1"/>
    <col min="5" max="5" width="9.140625" style="4" customWidth="1"/>
    <col min="6" max="6" width="7.5703125" style="3" customWidth="1"/>
    <col min="7" max="7" width="7.7109375" style="3" customWidth="1"/>
    <col min="8" max="8" width="7.140625" style="3" customWidth="1"/>
    <col min="9" max="9" width="6.85546875" style="3" customWidth="1"/>
    <col min="10" max="11" width="6.85546875" customWidth="1"/>
    <col min="12" max="12" width="9.7109375" customWidth="1"/>
    <col min="13" max="13" width="9.85546875" customWidth="1"/>
  </cols>
  <sheetData>
    <row r="1" spans="1:14" ht="15.75" customHeight="1" x14ac:dyDescent="0.25">
      <c r="A1" s="6"/>
      <c r="B1" s="86" t="s">
        <v>13</v>
      </c>
      <c r="C1" s="86"/>
      <c r="D1" s="86"/>
      <c r="E1" s="86"/>
      <c r="F1" s="86"/>
      <c r="G1" s="86"/>
      <c r="H1" s="86"/>
      <c r="I1" s="86"/>
      <c r="J1" s="86"/>
      <c r="K1" s="86"/>
      <c r="L1" s="12"/>
    </row>
    <row r="2" spans="1:14" ht="12.75" customHeight="1" x14ac:dyDescent="0.25">
      <c r="A2" s="6"/>
      <c r="B2" s="12"/>
      <c r="C2" s="12"/>
      <c r="D2" s="12"/>
      <c r="E2" s="12"/>
      <c r="F2" s="12"/>
      <c r="G2" s="14"/>
      <c r="H2" s="14"/>
      <c r="I2" s="12"/>
      <c r="J2" s="12"/>
      <c r="K2" s="12"/>
      <c r="L2" s="12"/>
    </row>
    <row r="3" spans="1:14" ht="20.100000000000001" customHeight="1" x14ac:dyDescent="0.2">
      <c r="A3" s="87" t="s">
        <v>0</v>
      </c>
      <c r="B3" s="87"/>
      <c r="C3" s="7"/>
      <c r="D3" s="7"/>
      <c r="E3" s="8"/>
      <c r="F3" s="8"/>
      <c r="G3" s="8"/>
      <c r="H3" s="88">
        <v>43146</v>
      </c>
      <c r="I3" s="88"/>
      <c r="J3" s="88"/>
      <c r="K3" s="88"/>
      <c r="L3" s="11"/>
    </row>
    <row r="4" spans="1:14" ht="20.100000000000001" customHeight="1" thickBot="1" x14ac:dyDescent="0.25">
      <c r="A4" s="13"/>
      <c r="B4" s="13"/>
      <c r="C4" s="7"/>
      <c r="D4" s="7"/>
      <c r="E4" s="11"/>
      <c r="F4" s="11"/>
      <c r="G4" s="16"/>
      <c r="H4" s="88" t="s">
        <v>17</v>
      </c>
      <c r="I4" s="88"/>
      <c r="J4" s="88"/>
      <c r="K4" s="88"/>
      <c r="L4" s="11"/>
    </row>
    <row r="5" spans="1:14" ht="33" customHeight="1" thickBot="1" x14ac:dyDescent="0.3">
      <c r="A5" s="6"/>
      <c r="B5" s="89" t="s">
        <v>20</v>
      </c>
      <c r="C5" s="89"/>
      <c r="D5" s="89"/>
      <c r="E5" s="89"/>
      <c r="F5" s="89"/>
      <c r="G5" s="89"/>
      <c r="H5" s="89"/>
      <c r="I5" s="89"/>
      <c r="J5" s="90" t="s">
        <v>11</v>
      </c>
      <c r="K5" s="91"/>
      <c r="L5" s="10">
        <v>30</v>
      </c>
      <c r="M5" s="9" t="s">
        <v>12</v>
      </c>
    </row>
    <row r="6" spans="1:14" ht="20.100000000000001" customHeight="1" thickBot="1" x14ac:dyDescent="0.25">
      <c r="A6" s="85" t="s">
        <v>1</v>
      </c>
      <c r="B6" s="85" t="s">
        <v>3</v>
      </c>
      <c r="C6" s="85" t="s">
        <v>2</v>
      </c>
      <c r="D6" s="85" t="s">
        <v>4</v>
      </c>
      <c r="E6" s="85" t="s">
        <v>5</v>
      </c>
      <c r="F6" s="85" t="s">
        <v>9</v>
      </c>
      <c r="G6" s="94" t="s">
        <v>19</v>
      </c>
      <c r="H6" s="92" t="s">
        <v>6</v>
      </c>
      <c r="I6" s="92"/>
      <c r="J6" s="92"/>
      <c r="K6" s="93"/>
      <c r="L6" s="94" t="s">
        <v>11</v>
      </c>
      <c r="M6" s="96" t="s">
        <v>10</v>
      </c>
      <c r="N6" s="97" t="s">
        <v>14</v>
      </c>
    </row>
    <row r="7" spans="1:14" s="2" customFormat="1" ht="20.100000000000001" customHeight="1" thickBot="1" x14ac:dyDescent="0.25">
      <c r="A7" s="85"/>
      <c r="B7" s="85"/>
      <c r="C7" s="85"/>
      <c r="D7" s="85"/>
      <c r="E7" s="85"/>
      <c r="F7" s="85"/>
      <c r="G7" s="95"/>
      <c r="H7" s="20" t="s">
        <v>7</v>
      </c>
      <c r="I7" s="18" t="s">
        <v>7</v>
      </c>
      <c r="J7" s="19" t="s">
        <v>7</v>
      </c>
      <c r="K7" s="19" t="s">
        <v>8</v>
      </c>
      <c r="L7" s="95"/>
      <c r="M7" s="96"/>
      <c r="N7" s="98"/>
    </row>
    <row r="8" spans="1:14" ht="18" customHeight="1" x14ac:dyDescent="0.25">
      <c r="A8" s="22">
        <v>29</v>
      </c>
      <c r="B8" s="34" t="s">
        <v>58</v>
      </c>
      <c r="C8" s="44">
        <v>2005</v>
      </c>
      <c r="D8" s="22" t="s">
        <v>43</v>
      </c>
      <c r="E8" s="25">
        <v>1.3888888888888889E-3</v>
      </c>
      <c r="F8" s="58">
        <v>1.2719907407407407E-2</v>
      </c>
      <c r="G8" s="25">
        <f t="shared" ref="G8:G14" si="0">F8-E8</f>
        <v>1.1331018518518518E-2</v>
      </c>
      <c r="H8" s="59">
        <v>1</v>
      </c>
      <c r="I8" s="28">
        <v>0</v>
      </c>
      <c r="J8" s="28">
        <v>0</v>
      </c>
      <c r="K8" s="28">
        <f t="shared" ref="K8:K14" si="1">SUM(H8:J8)</f>
        <v>1</v>
      </c>
      <c r="L8" s="29">
        <f t="shared" ref="L8:L14" si="2">K8*($L$5/(24*60*60))</f>
        <v>3.4722222222222224E-4</v>
      </c>
      <c r="M8" s="30">
        <f t="shared" ref="M8:M14" si="3">G8+L8</f>
        <v>1.1678240740740741E-2</v>
      </c>
      <c r="N8" s="44">
        <v>1</v>
      </c>
    </row>
    <row r="9" spans="1:14" ht="18" customHeight="1" x14ac:dyDescent="0.25">
      <c r="A9" s="24">
        <v>33</v>
      </c>
      <c r="B9" s="23" t="s">
        <v>56</v>
      </c>
      <c r="C9" s="24">
        <v>2008</v>
      </c>
      <c r="D9" s="24" t="s">
        <v>29</v>
      </c>
      <c r="E9" s="25">
        <v>2.4305555555555556E-3</v>
      </c>
      <c r="F9" s="26">
        <v>1.4930555555555556E-2</v>
      </c>
      <c r="G9" s="25">
        <f t="shared" si="0"/>
        <v>1.2500000000000001E-2</v>
      </c>
      <c r="H9" s="27">
        <v>1</v>
      </c>
      <c r="I9" s="27">
        <v>0</v>
      </c>
      <c r="J9" s="27">
        <v>0</v>
      </c>
      <c r="K9" s="28">
        <f t="shared" si="1"/>
        <v>1</v>
      </c>
      <c r="L9" s="29">
        <f t="shared" si="2"/>
        <v>3.4722222222222224E-4</v>
      </c>
      <c r="M9" s="30">
        <f t="shared" si="3"/>
        <v>1.2847222222222223E-2</v>
      </c>
      <c r="N9" s="32">
        <v>2</v>
      </c>
    </row>
    <row r="10" spans="1:14" ht="18" customHeight="1" x14ac:dyDescent="0.25">
      <c r="A10" s="22">
        <v>26</v>
      </c>
      <c r="B10" s="31" t="s">
        <v>77</v>
      </c>
      <c r="C10" s="32">
        <v>2005</v>
      </c>
      <c r="D10" s="24" t="s">
        <v>78</v>
      </c>
      <c r="E10" s="25">
        <v>3.4722222222222224E-4</v>
      </c>
      <c r="F10" s="56">
        <v>1.3287037037037036E-2</v>
      </c>
      <c r="G10" s="25">
        <f t="shared" si="0"/>
        <v>1.2939814814814814E-2</v>
      </c>
      <c r="H10" s="55">
        <v>0</v>
      </c>
      <c r="I10" s="27">
        <v>0</v>
      </c>
      <c r="J10" s="27">
        <v>1</v>
      </c>
      <c r="K10" s="28">
        <f t="shared" si="1"/>
        <v>1</v>
      </c>
      <c r="L10" s="29">
        <f t="shared" si="2"/>
        <v>3.4722222222222224E-4</v>
      </c>
      <c r="M10" s="30">
        <f t="shared" si="3"/>
        <v>1.3287037037037036E-2</v>
      </c>
      <c r="N10" s="32">
        <v>3</v>
      </c>
    </row>
    <row r="11" spans="1:14" ht="18" customHeight="1" x14ac:dyDescent="0.25">
      <c r="A11" s="24">
        <v>31</v>
      </c>
      <c r="B11" s="31" t="s">
        <v>81</v>
      </c>
      <c r="C11" s="32">
        <v>2006</v>
      </c>
      <c r="D11" s="24" t="s">
        <v>78</v>
      </c>
      <c r="E11" s="25">
        <v>2.0833333333333333E-3</v>
      </c>
      <c r="F11" s="56">
        <v>1.4872685185185185E-2</v>
      </c>
      <c r="G11" s="25">
        <f t="shared" si="0"/>
        <v>1.2789351851851852E-2</v>
      </c>
      <c r="H11" s="55">
        <v>2</v>
      </c>
      <c r="I11" s="27">
        <v>1</v>
      </c>
      <c r="J11" s="27">
        <v>0</v>
      </c>
      <c r="K11" s="28">
        <f t="shared" si="1"/>
        <v>3</v>
      </c>
      <c r="L11" s="29">
        <f t="shared" si="2"/>
        <v>1.0416666666666667E-3</v>
      </c>
      <c r="M11" s="30">
        <f t="shared" si="3"/>
        <v>1.3831018518518519E-2</v>
      </c>
      <c r="N11" s="32">
        <v>4</v>
      </c>
    </row>
    <row r="12" spans="1:14" ht="18" customHeight="1" x14ac:dyDescent="0.25">
      <c r="A12" s="22">
        <v>35</v>
      </c>
      <c r="B12" s="31" t="s">
        <v>83</v>
      </c>
      <c r="C12" s="32">
        <v>2006</v>
      </c>
      <c r="D12" s="24" t="s">
        <v>78</v>
      </c>
      <c r="E12" s="25">
        <v>3.1249999999999997E-3</v>
      </c>
      <c r="F12" s="56">
        <v>1.6898148148148148E-2</v>
      </c>
      <c r="G12" s="25">
        <f t="shared" si="0"/>
        <v>1.3773148148148149E-2</v>
      </c>
      <c r="H12" s="55">
        <v>2</v>
      </c>
      <c r="I12" s="27">
        <v>1</v>
      </c>
      <c r="J12" s="27">
        <v>1</v>
      </c>
      <c r="K12" s="28">
        <f t="shared" si="1"/>
        <v>4</v>
      </c>
      <c r="L12" s="29">
        <f t="shared" si="2"/>
        <v>1.3888888888888889E-3</v>
      </c>
      <c r="M12" s="30">
        <f t="shared" si="3"/>
        <v>1.5162037037037038E-2</v>
      </c>
      <c r="N12" s="32">
        <v>5</v>
      </c>
    </row>
    <row r="13" spans="1:14" ht="15.95" customHeight="1" x14ac:dyDescent="0.25">
      <c r="A13" s="24">
        <v>30</v>
      </c>
      <c r="B13" s="31" t="s">
        <v>80</v>
      </c>
      <c r="C13" s="32">
        <v>2005</v>
      </c>
      <c r="D13" s="24" t="s">
        <v>78</v>
      </c>
      <c r="E13" s="25">
        <v>1.736111111111111E-3</v>
      </c>
      <c r="F13" s="56">
        <v>1.6828703703703703E-2</v>
      </c>
      <c r="G13" s="25">
        <f t="shared" si="0"/>
        <v>1.5092592592592591E-2</v>
      </c>
      <c r="H13" s="55">
        <v>1</v>
      </c>
      <c r="I13" s="27">
        <v>1</v>
      </c>
      <c r="J13" s="27">
        <v>1</v>
      </c>
      <c r="K13" s="28">
        <f t="shared" si="1"/>
        <v>3</v>
      </c>
      <c r="L13" s="29">
        <f t="shared" si="2"/>
        <v>1.0416666666666667E-3</v>
      </c>
      <c r="M13" s="30">
        <f t="shared" si="3"/>
        <v>1.6134259259259258E-2</v>
      </c>
      <c r="N13" s="32">
        <v>6</v>
      </c>
    </row>
    <row r="14" spans="1:14" s="3" customFormat="1" ht="15.75" customHeight="1" x14ac:dyDescent="0.25">
      <c r="A14" s="22">
        <v>34</v>
      </c>
      <c r="B14" s="23" t="s">
        <v>82</v>
      </c>
      <c r="C14" s="24">
        <v>2008</v>
      </c>
      <c r="D14" s="24" t="s">
        <v>29</v>
      </c>
      <c r="E14" s="25">
        <v>2.7777777777777779E-3</v>
      </c>
      <c r="F14" s="26">
        <v>1.9502314814814816E-2</v>
      </c>
      <c r="G14" s="25">
        <f t="shared" si="0"/>
        <v>1.6724537037037038E-2</v>
      </c>
      <c r="H14" s="27">
        <v>1</v>
      </c>
      <c r="I14" s="27">
        <v>1</v>
      </c>
      <c r="J14" s="27">
        <v>2</v>
      </c>
      <c r="K14" s="28">
        <f t="shared" si="1"/>
        <v>4</v>
      </c>
      <c r="L14" s="29">
        <f t="shared" si="2"/>
        <v>1.3888888888888889E-3</v>
      </c>
      <c r="M14" s="30">
        <f t="shared" si="3"/>
        <v>1.8113425925925925E-2</v>
      </c>
      <c r="N14" s="32">
        <v>7</v>
      </c>
    </row>
    <row r="15" spans="1:14" s="3" customFormat="1" ht="15.75" customHeight="1" x14ac:dyDescent="0.25">
      <c r="A15" s="24">
        <v>37</v>
      </c>
      <c r="B15" s="31" t="s">
        <v>57</v>
      </c>
      <c r="C15" s="32">
        <v>2005</v>
      </c>
      <c r="D15" s="24" t="s">
        <v>43</v>
      </c>
      <c r="E15" s="25">
        <v>3.8194444444444443E-3</v>
      </c>
      <c r="F15" s="49"/>
      <c r="G15" s="25"/>
      <c r="H15" s="33"/>
      <c r="I15" s="27"/>
      <c r="J15" s="27"/>
      <c r="K15" s="28"/>
      <c r="L15" s="29"/>
      <c r="M15" s="30" t="s">
        <v>85</v>
      </c>
      <c r="N15" s="32"/>
    </row>
    <row r="16" spans="1:14" s="3" customFormat="1" ht="15.75" customHeight="1" x14ac:dyDescent="0.25">
      <c r="A16" s="22">
        <v>36</v>
      </c>
      <c r="B16" s="23" t="s">
        <v>55</v>
      </c>
      <c r="C16" s="24">
        <v>2005</v>
      </c>
      <c r="D16" s="24" t="s">
        <v>29</v>
      </c>
      <c r="E16" s="25">
        <v>3.472222222222222E-3</v>
      </c>
      <c r="F16" s="26"/>
      <c r="G16" s="25"/>
      <c r="H16" s="27"/>
      <c r="I16" s="24"/>
      <c r="J16" s="24"/>
      <c r="K16" s="28"/>
      <c r="L16" s="29"/>
      <c r="M16" s="30" t="s">
        <v>85</v>
      </c>
      <c r="N16" s="32"/>
    </row>
    <row r="17" spans="1:14" s="3" customFormat="1" ht="15.75" customHeight="1" x14ac:dyDescent="0.25">
      <c r="A17" s="24">
        <v>28</v>
      </c>
      <c r="B17" s="31" t="s">
        <v>79</v>
      </c>
      <c r="C17" s="32">
        <v>2005</v>
      </c>
      <c r="D17" s="24" t="s">
        <v>78</v>
      </c>
      <c r="E17" s="25">
        <v>1.0416666666666667E-3</v>
      </c>
      <c r="F17" s="49"/>
      <c r="G17" s="25"/>
      <c r="H17" s="33"/>
      <c r="I17" s="27"/>
      <c r="J17" s="27"/>
      <c r="K17" s="28"/>
      <c r="L17" s="29"/>
      <c r="M17" s="30" t="s">
        <v>85</v>
      </c>
      <c r="N17" s="32"/>
    </row>
    <row r="18" spans="1:14" s="3" customFormat="1" ht="15.75" customHeight="1" x14ac:dyDescent="0.25">
      <c r="A18" s="22">
        <v>27</v>
      </c>
      <c r="B18" s="23" t="s">
        <v>54</v>
      </c>
      <c r="C18" s="24">
        <v>2005</v>
      </c>
      <c r="D18" s="24" t="s">
        <v>29</v>
      </c>
      <c r="E18" s="25">
        <v>6.9444444444444447E-4</v>
      </c>
      <c r="F18" s="26"/>
      <c r="G18" s="25"/>
      <c r="H18" s="27"/>
      <c r="I18" s="27"/>
      <c r="J18" s="27"/>
      <c r="K18" s="28"/>
      <c r="L18" s="29"/>
      <c r="M18" s="30" t="s">
        <v>85</v>
      </c>
      <c r="N18" s="32"/>
    </row>
    <row r="19" spans="1:14" s="3" customFormat="1" ht="15.75" customHeight="1" x14ac:dyDescent="0.25">
      <c r="A19" s="35"/>
      <c r="B19" s="35"/>
      <c r="C19" s="36"/>
      <c r="D19" s="36"/>
      <c r="E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14" s="3" customFormat="1" ht="15.75" customHeight="1" x14ac:dyDescent="0.2">
      <c r="C20" s="5"/>
      <c r="D20" s="5"/>
    </row>
    <row r="21" spans="1:14" s="3" customFormat="1" ht="15.75" customHeight="1" x14ac:dyDescent="0.2">
      <c r="C21" s="5"/>
      <c r="D21" s="5"/>
    </row>
    <row r="22" spans="1:14" s="3" customFormat="1" ht="15.75" customHeight="1" x14ac:dyDescent="0.2">
      <c r="C22" s="5"/>
      <c r="D22" s="5"/>
    </row>
    <row r="23" spans="1:14" s="3" customFormat="1" ht="15.75" customHeight="1" x14ac:dyDescent="0.2">
      <c r="C23" s="5"/>
      <c r="D23" s="5"/>
    </row>
    <row r="24" spans="1:14" s="3" customFormat="1" ht="15.75" customHeight="1" x14ac:dyDescent="0.2">
      <c r="C24" s="5"/>
      <c r="D24" s="5"/>
    </row>
    <row r="25" spans="1:14" s="3" customFormat="1" ht="15.75" customHeight="1" x14ac:dyDescent="0.2">
      <c r="C25" s="5"/>
      <c r="D25" s="5"/>
    </row>
    <row r="26" spans="1:14" s="3" customFormat="1" ht="15.75" customHeight="1" x14ac:dyDescent="0.2">
      <c r="C26" s="5"/>
      <c r="D26" s="5"/>
    </row>
    <row r="27" spans="1:14" s="3" customFormat="1" ht="15.75" customHeight="1" x14ac:dyDescent="0.2">
      <c r="C27" s="5"/>
      <c r="D27" s="5"/>
    </row>
    <row r="28" spans="1:14" s="3" customFormat="1" ht="15.75" customHeight="1" x14ac:dyDescent="0.2">
      <c r="C28" s="5"/>
      <c r="D28" s="5"/>
    </row>
    <row r="29" spans="1:14" s="3" customFormat="1" ht="15.75" customHeight="1" x14ac:dyDescent="0.2">
      <c r="C29" s="5"/>
      <c r="D29" s="5"/>
    </row>
    <row r="30" spans="1:14" s="3" customFormat="1" ht="15.75" customHeight="1" x14ac:dyDescent="0.2">
      <c r="C30" s="5"/>
      <c r="D30" s="5"/>
    </row>
    <row r="31" spans="1:14" s="3" customFormat="1" ht="15.75" customHeight="1" x14ac:dyDescent="0.2">
      <c r="C31" s="5"/>
      <c r="D31" s="5"/>
    </row>
    <row r="32" spans="1:1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  <row r="308" spans="3:4" s="3" customFormat="1" ht="15.75" customHeight="1" x14ac:dyDescent="0.2">
      <c r="C308" s="5"/>
      <c r="D308" s="5"/>
    </row>
    <row r="309" spans="3:4" s="3" customFormat="1" ht="15.75" customHeight="1" x14ac:dyDescent="0.2">
      <c r="C309" s="5"/>
      <c r="D309" s="5"/>
    </row>
    <row r="310" spans="3:4" s="3" customFormat="1" ht="15.75" customHeight="1" x14ac:dyDescent="0.2">
      <c r="C310" s="5"/>
      <c r="D310" s="5"/>
    </row>
    <row r="311" spans="3:4" s="3" customFormat="1" ht="15.75" customHeight="1" x14ac:dyDescent="0.2">
      <c r="C311" s="5"/>
      <c r="D311" s="5"/>
    </row>
    <row r="312" spans="3:4" s="3" customFormat="1" ht="15.75" customHeight="1" x14ac:dyDescent="0.2">
      <c r="C312" s="5"/>
      <c r="D312" s="5"/>
    </row>
    <row r="313" spans="3:4" s="3" customFormat="1" ht="15.75" customHeight="1" x14ac:dyDescent="0.2">
      <c r="C313" s="5"/>
      <c r="D313" s="5"/>
    </row>
    <row r="314" spans="3:4" s="3" customFormat="1" ht="15.75" customHeight="1" x14ac:dyDescent="0.2">
      <c r="C314" s="5"/>
      <c r="D314" s="5"/>
    </row>
    <row r="315" spans="3:4" s="3" customFormat="1" ht="15.75" customHeight="1" x14ac:dyDescent="0.2">
      <c r="C315" s="5"/>
      <c r="D315" s="5"/>
    </row>
    <row r="316" spans="3:4" s="3" customFormat="1" ht="15.75" customHeight="1" x14ac:dyDescent="0.2">
      <c r="C316" s="5"/>
      <c r="D316" s="5"/>
    </row>
  </sheetData>
  <sortState ref="A8:N18">
    <sortCondition ref="M8:M18"/>
  </sortState>
  <mergeCells count="17">
    <mergeCell ref="B1:K1"/>
    <mergeCell ref="A3:B3"/>
    <mergeCell ref="B5:I5"/>
    <mergeCell ref="J5:K5"/>
    <mergeCell ref="H4:K4"/>
    <mergeCell ref="H3:K3"/>
    <mergeCell ref="L6:L7"/>
    <mergeCell ref="M6:M7"/>
    <mergeCell ref="N6:N7"/>
    <mergeCell ref="A6:A7"/>
    <mergeCell ref="B6:B7"/>
    <mergeCell ref="C6:C7"/>
    <mergeCell ref="D6:D7"/>
    <mergeCell ref="E6:E7"/>
    <mergeCell ref="F6:F7"/>
    <mergeCell ref="H6:K6"/>
    <mergeCell ref="G6:G7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N307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I18" sqref="I18"/>
    </sheetView>
  </sheetViews>
  <sheetFormatPr defaultColWidth="14.42578125" defaultRowHeight="15.75" customHeight="1" x14ac:dyDescent="0.2"/>
  <cols>
    <col min="1" max="1" width="6.7109375" customWidth="1"/>
    <col min="2" max="2" width="23.28515625" customWidth="1"/>
    <col min="3" max="3" width="11.5703125" style="1" customWidth="1"/>
    <col min="4" max="4" width="18" style="1" customWidth="1"/>
    <col min="5" max="5" width="9.140625" style="4" customWidth="1"/>
    <col min="6" max="6" width="7.5703125" style="3" customWidth="1"/>
    <col min="7" max="7" width="7.7109375" style="3" customWidth="1"/>
    <col min="8" max="8" width="7.140625" style="3" customWidth="1"/>
    <col min="9" max="9" width="6.85546875" style="3" customWidth="1"/>
    <col min="10" max="11" width="6.85546875" customWidth="1"/>
    <col min="12" max="12" width="9.7109375" customWidth="1"/>
    <col min="13" max="13" width="9.85546875" customWidth="1"/>
  </cols>
  <sheetData>
    <row r="1" spans="1:14" ht="15.75" customHeight="1" x14ac:dyDescent="0.25">
      <c r="A1" s="6"/>
      <c r="B1" s="86" t="s">
        <v>13</v>
      </c>
      <c r="C1" s="86"/>
      <c r="D1" s="86"/>
      <c r="E1" s="86"/>
      <c r="F1" s="86"/>
      <c r="G1" s="86"/>
      <c r="H1" s="86"/>
      <c r="I1" s="86"/>
      <c r="J1" s="86"/>
      <c r="K1" s="86"/>
      <c r="L1" s="14"/>
    </row>
    <row r="2" spans="1:14" ht="12.75" customHeight="1" x14ac:dyDescent="0.25">
      <c r="A2" s="6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4" ht="20.100000000000001" customHeight="1" x14ac:dyDescent="0.2">
      <c r="A3" s="87" t="s">
        <v>0</v>
      </c>
      <c r="B3" s="87"/>
      <c r="C3" s="7"/>
      <c r="D3" s="7"/>
      <c r="E3" s="8"/>
      <c r="F3" s="8"/>
      <c r="G3" s="8"/>
      <c r="H3" s="88">
        <v>43146</v>
      </c>
      <c r="I3" s="88"/>
      <c r="J3" s="88"/>
      <c r="K3" s="88"/>
      <c r="L3" s="16"/>
    </row>
    <row r="4" spans="1:14" ht="20.100000000000001" customHeight="1" thickBot="1" x14ac:dyDescent="0.25">
      <c r="A4" s="15"/>
      <c r="B4" s="15"/>
      <c r="C4" s="7"/>
      <c r="D4" s="7"/>
      <c r="E4" s="16"/>
      <c r="F4" s="16"/>
      <c r="G4" s="16"/>
      <c r="H4" s="88" t="s">
        <v>17</v>
      </c>
      <c r="I4" s="88"/>
      <c r="J4" s="88"/>
      <c r="K4" s="88"/>
      <c r="L4" s="16"/>
    </row>
    <row r="5" spans="1:14" ht="33" customHeight="1" thickBot="1" x14ac:dyDescent="0.3">
      <c r="A5" s="6"/>
      <c r="B5" s="89" t="s">
        <v>16</v>
      </c>
      <c r="C5" s="89"/>
      <c r="D5" s="89"/>
      <c r="E5" s="89"/>
      <c r="F5" s="89"/>
      <c r="G5" s="89"/>
      <c r="H5" s="89"/>
      <c r="I5" s="89"/>
      <c r="J5" s="90" t="s">
        <v>11</v>
      </c>
      <c r="K5" s="91"/>
      <c r="L5" s="10">
        <v>30</v>
      </c>
      <c r="M5" s="9" t="s">
        <v>12</v>
      </c>
    </row>
    <row r="6" spans="1:14" ht="20.100000000000001" customHeight="1" thickBot="1" x14ac:dyDescent="0.25">
      <c r="A6" s="85" t="s">
        <v>1</v>
      </c>
      <c r="B6" s="85" t="s">
        <v>3</v>
      </c>
      <c r="C6" s="85" t="s">
        <v>2</v>
      </c>
      <c r="D6" s="85" t="s">
        <v>4</v>
      </c>
      <c r="E6" s="85" t="s">
        <v>5</v>
      </c>
      <c r="F6" s="85" t="s">
        <v>9</v>
      </c>
      <c r="G6" s="94" t="s">
        <v>19</v>
      </c>
      <c r="H6" s="92" t="s">
        <v>6</v>
      </c>
      <c r="I6" s="92"/>
      <c r="J6" s="92"/>
      <c r="K6" s="93"/>
      <c r="L6" s="94" t="s">
        <v>11</v>
      </c>
      <c r="M6" s="96" t="s">
        <v>10</v>
      </c>
      <c r="N6" s="97" t="s">
        <v>14</v>
      </c>
    </row>
    <row r="7" spans="1:14" s="2" customFormat="1" ht="20.100000000000001" customHeight="1" thickBot="1" x14ac:dyDescent="0.25">
      <c r="A7" s="85"/>
      <c r="B7" s="85"/>
      <c r="C7" s="85"/>
      <c r="D7" s="85"/>
      <c r="E7" s="85"/>
      <c r="F7" s="85"/>
      <c r="G7" s="95"/>
      <c r="H7" s="20" t="s">
        <v>7</v>
      </c>
      <c r="I7" s="18" t="s">
        <v>7</v>
      </c>
      <c r="J7" s="19" t="s">
        <v>7</v>
      </c>
      <c r="K7" s="19" t="s">
        <v>8</v>
      </c>
      <c r="L7" s="95"/>
      <c r="M7" s="96"/>
      <c r="N7" s="98"/>
    </row>
    <row r="8" spans="1:14" ht="18" customHeight="1" x14ac:dyDescent="0.25">
      <c r="A8" s="22">
        <v>38</v>
      </c>
      <c r="B8" s="21" t="s">
        <v>84</v>
      </c>
      <c r="C8" s="22">
        <v>2006</v>
      </c>
      <c r="D8" s="21" t="s">
        <v>69</v>
      </c>
      <c r="E8" s="25">
        <v>4.1666666666666666E-3</v>
      </c>
      <c r="F8" s="25"/>
      <c r="G8" s="25"/>
      <c r="H8" s="28"/>
      <c r="I8" s="22"/>
      <c r="J8" s="22"/>
      <c r="K8" s="28">
        <f>SUM(H8:J8)</f>
        <v>0</v>
      </c>
      <c r="L8" s="29">
        <f>K8*($L$5/(24*60*60))</f>
        <v>0</v>
      </c>
      <c r="M8" s="30" t="s">
        <v>85</v>
      </c>
      <c r="N8" s="34"/>
    </row>
    <row r="9" spans="1:14" ht="18" customHeight="1" x14ac:dyDescent="0.25">
      <c r="A9" s="24">
        <v>39</v>
      </c>
      <c r="B9" s="23" t="s">
        <v>59</v>
      </c>
      <c r="C9" s="24">
        <v>2006</v>
      </c>
      <c r="D9" s="23" t="s">
        <v>29</v>
      </c>
      <c r="E9" s="25">
        <v>4.5138888888888893E-3</v>
      </c>
      <c r="F9" s="26"/>
      <c r="G9" s="25"/>
      <c r="H9" s="27"/>
      <c r="I9" s="27"/>
      <c r="J9" s="27"/>
      <c r="K9" s="28">
        <f>SUM(H9:J9)</f>
        <v>0</v>
      </c>
      <c r="L9" s="29">
        <f>K9*($L$5/(24*60*60))</f>
        <v>0</v>
      </c>
      <c r="M9" s="30" t="s">
        <v>85</v>
      </c>
      <c r="N9" s="31"/>
    </row>
    <row r="10" spans="1:14" s="3" customFormat="1" ht="15.75" customHeight="1" x14ac:dyDescent="0.2">
      <c r="C10" s="5"/>
      <c r="D10" s="5"/>
    </row>
    <row r="11" spans="1:14" s="3" customFormat="1" ht="15.75" customHeight="1" x14ac:dyDescent="0.2">
      <c r="C11" s="5"/>
      <c r="D11" s="5"/>
    </row>
    <row r="12" spans="1:14" s="3" customFormat="1" ht="15.75" customHeight="1" x14ac:dyDescent="0.2">
      <c r="C12" s="5"/>
      <c r="D12" s="5"/>
    </row>
    <row r="13" spans="1:14" s="3" customFormat="1" ht="15.75" customHeight="1" x14ac:dyDescent="0.2">
      <c r="C13" s="5"/>
      <c r="D13" s="5"/>
    </row>
    <row r="14" spans="1:14" s="3" customFormat="1" ht="15.75" customHeight="1" x14ac:dyDescent="0.2">
      <c r="C14" s="5"/>
      <c r="D14" s="5"/>
    </row>
    <row r="15" spans="1:14" s="3" customFormat="1" ht="15.75" customHeight="1" x14ac:dyDescent="0.2">
      <c r="C15" s="5"/>
      <c r="D15" s="5"/>
    </row>
    <row r="16" spans="1:14" s="3" customFormat="1" ht="15.75" customHeight="1" x14ac:dyDescent="0.2">
      <c r="C16" s="5"/>
      <c r="D16" s="5"/>
    </row>
    <row r="17" spans="3:4" s="3" customFormat="1" ht="15.75" customHeight="1" x14ac:dyDescent="0.2">
      <c r="C17" s="5"/>
      <c r="D17" s="5"/>
    </row>
    <row r="18" spans="3:4" s="3" customFormat="1" ht="15.75" customHeight="1" x14ac:dyDescent="0.2">
      <c r="C18" s="5"/>
      <c r="D18" s="5"/>
    </row>
    <row r="19" spans="3:4" s="3" customFormat="1" ht="15.75" customHeight="1" x14ac:dyDescent="0.2">
      <c r="C19" s="5"/>
      <c r="D19" s="5"/>
    </row>
    <row r="20" spans="3:4" s="3" customFormat="1" ht="15.75" customHeight="1" x14ac:dyDescent="0.2">
      <c r="C20" s="5"/>
      <c r="D20" s="5"/>
    </row>
    <row r="21" spans="3:4" s="3" customFormat="1" ht="15.75" customHeight="1" x14ac:dyDescent="0.2">
      <c r="C21" s="5"/>
      <c r="D21" s="5"/>
    </row>
    <row r="22" spans="3:4" s="3" customFormat="1" ht="15.75" customHeight="1" x14ac:dyDescent="0.2">
      <c r="C22" s="5"/>
      <c r="D22" s="5"/>
    </row>
    <row r="23" spans="3:4" s="3" customFormat="1" ht="15.75" customHeight="1" x14ac:dyDescent="0.2">
      <c r="C23" s="5"/>
      <c r="D23" s="5"/>
    </row>
    <row r="24" spans="3:4" s="3" customFormat="1" ht="15.75" customHeight="1" x14ac:dyDescent="0.2">
      <c r="C24" s="5"/>
      <c r="D24" s="5"/>
    </row>
    <row r="25" spans="3:4" s="3" customFormat="1" ht="15.75" customHeight="1" x14ac:dyDescent="0.2">
      <c r="C25" s="5"/>
      <c r="D25" s="5"/>
    </row>
    <row r="26" spans="3:4" s="3" customFormat="1" ht="15.75" customHeight="1" x14ac:dyDescent="0.2">
      <c r="C26" s="5"/>
      <c r="D26" s="5"/>
    </row>
    <row r="27" spans="3:4" s="3" customFormat="1" ht="15.75" customHeight="1" x14ac:dyDescent="0.2">
      <c r="C27" s="5"/>
      <c r="D27" s="5"/>
    </row>
    <row r="28" spans="3:4" s="3" customFormat="1" ht="15.75" customHeight="1" x14ac:dyDescent="0.2">
      <c r="C28" s="5"/>
      <c r="D28" s="5"/>
    </row>
    <row r="29" spans="3:4" s="3" customFormat="1" ht="15.75" customHeight="1" x14ac:dyDescent="0.2">
      <c r="C29" s="5"/>
      <c r="D29" s="5"/>
    </row>
    <row r="30" spans="3:4" s="3" customFormat="1" ht="15.75" customHeight="1" x14ac:dyDescent="0.2">
      <c r="C30" s="5"/>
      <c r="D30" s="5"/>
    </row>
    <row r="31" spans="3:4" s="3" customFormat="1" ht="15.75" customHeight="1" x14ac:dyDescent="0.2">
      <c r="C31" s="5"/>
      <c r="D31" s="5"/>
    </row>
    <row r="32" spans="3:4" s="3" customFormat="1" ht="15.75" customHeight="1" x14ac:dyDescent="0.2">
      <c r="C32" s="5"/>
      <c r="D32" s="5"/>
    </row>
    <row r="33" spans="3:4" s="3" customFormat="1" ht="15.75" customHeight="1" x14ac:dyDescent="0.2">
      <c r="C33" s="5"/>
      <c r="D33" s="5"/>
    </row>
    <row r="34" spans="3:4" s="3" customFormat="1" ht="15.75" customHeight="1" x14ac:dyDescent="0.2">
      <c r="C34" s="5"/>
      <c r="D34" s="5"/>
    </row>
    <row r="35" spans="3:4" s="3" customFormat="1" ht="15.75" customHeight="1" x14ac:dyDescent="0.2">
      <c r="C35" s="5"/>
      <c r="D35" s="5"/>
    </row>
    <row r="36" spans="3:4" s="3" customFormat="1" ht="15.75" customHeight="1" x14ac:dyDescent="0.2">
      <c r="C36" s="5"/>
      <c r="D36" s="5"/>
    </row>
    <row r="37" spans="3:4" s="3" customFormat="1" ht="15.75" customHeight="1" x14ac:dyDescent="0.2">
      <c r="C37" s="5"/>
      <c r="D37" s="5"/>
    </row>
    <row r="38" spans="3:4" s="3" customFormat="1" ht="15.75" customHeight="1" x14ac:dyDescent="0.2">
      <c r="C38" s="5"/>
      <c r="D38" s="5"/>
    </row>
    <row r="39" spans="3:4" s="3" customFormat="1" ht="15.75" customHeight="1" x14ac:dyDescent="0.2">
      <c r="C39" s="5"/>
      <c r="D39" s="5"/>
    </row>
    <row r="40" spans="3:4" s="3" customFormat="1" ht="15.75" customHeight="1" x14ac:dyDescent="0.2">
      <c r="C40" s="5"/>
      <c r="D40" s="5"/>
    </row>
    <row r="41" spans="3:4" s="3" customFormat="1" ht="15.75" customHeight="1" x14ac:dyDescent="0.2">
      <c r="C41" s="5"/>
      <c r="D41" s="5"/>
    </row>
    <row r="42" spans="3:4" s="3" customFormat="1" ht="15.75" customHeight="1" x14ac:dyDescent="0.2">
      <c r="C42" s="5"/>
      <c r="D42" s="5"/>
    </row>
    <row r="43" spans="3:4" s="3" customFormat="1" ht="15.75" customHeight="1" x14ac:dyDescent="0.2">
      <c r="C43" s="5"/>
      <c r="D43" s="5"/>
    </row>
    <row r="44" spans="3:4" s="3" customFormat="1" ht="15.75" customHeight="1" x14ac:dyDescent="0.2">
      <c r="C44" s="5"/>
      <c r="D44" s="5"/>
    </row>
    <row r="45" spans="3:4" s="3" customFormat="1" ht="15.75" customHeight="1" x14ac:dyDescent="0.2">
      <c r="C45" s="5"/>
      <c r="D45" s="5"/>
    </row>
    <row r="46" spans="3:4" s="3" customFormat="1" ht="15.75" customHeight="1" x14ac:dyDescent="0.2">
      <c r="C46" s="5"/>
      <c r="D46" s="5"/>
    </row>
    <row r="47" spans="3:4" s="3" customFormat="1" ht="15.75" customHeight="1" x14ac:dyDescent="0.2">
      <c r="C47" s="5"/>
      <c r="D47" s="5"/>
    </row>
    <row r="48" spans="3:4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  <row r="108" spans="3:4" s="3" customFormat="1" ht="15.75" customHeight="1" x14ac:dyDescent="0.2">
      <c r="C108" s="5"/>
      <c r="D108" s="5"/>
    </row>
    <row r="109" spans="3:4" s="3" customFormat="1" ht="15.75" customHeight="1" x14ac:dyDescent="0.2">
      <c r="C109" s="5"/>
      <c r="D109" s="5"/>
    </row>
    <row r="110" spans="3:4" s="3" customFormat="1" ht="15.75" customHeight="1" x14ac:dyDescent="0.2">
      <c r="C110" s="5"/>
      <c r="D110" s="5"/>
    </row>
    <row r="111" spans="3:4" s="3" customFormat="1" ht="15.75" customHeight="1" x14ac:dyDescent="0.2">
      <c r="C111" s="5"/>
      <c r="D111" s="5"/>
    </row>
    <row r="112" spans="3:4" s="3" customFormat="1" ht="15.75" customHeight="1" x14ac:dyDescent="0.2">
      <c r="C112" s="5"/>
      <c r="D112" s="5"/>
    </row>
    <row r="113" spans="3:4" s="3" customFormat="1" ht="15.75" customHeight="1" x14ac:dyDescent="0.2">
      <c r="C113" s="5"/>
      <c r="D113" s="5"/>
    </row>
    <row r="114" spans="3:4" s="3" customFormat="1" ht="15.75" customHeight="1" x14ac:dyDescent="0.2">
      <c r="C114" s="5"/>
      <c r="D114" s="5"/>
    </row>
    <row r="115" spans="3:4" s="3" customFormat="1" ht="15.75" customHeight="1" x14ac:dyDescent="0.2">
      <c r="C115" s="5"/>
      <c r="D115" s="5"/>
    </row>
    <row r="116" spans="3:4" s="3" customFormat="1" ht="15.75" customHeight="1" x14ac:dyDescent="0.2">
      <c r="C116" s="5"/>
      <c r="D116" s="5"/>
    </row>
    <row r="117" spans="3:4" s="3" customFormat="1" ht="15.75" customHeight="1" x14ac:dyDescent="0.2">
      <c r="C117" s="5"/>
      <c r="D117" s="5"/>
    </row>
    <row r="118" spans="3:4" s="3" customFormat="1" ht="15.75" customHeight="1" x14ac:dyDescent="0.2">
      <c r="C118" s="5"/>
      <c r="D118" s="5"/>
    </row>
    <row r="119" spans="3:4" s="3" customFormat="1" ht="15.75" customHeight="1" x14ac:dyDescent="0.2">
      <c r="C119" s="5"/>
      <c r="D119" s="5"/>
    </row>
    <row r="120" spans="3:4" s="3" customFormat="1" ht="15.75" customHeight="1" x14ac:dyDescent="0.2">
      <c r="C120" s="5"/>
      <c r="D120" s="5"/>
    </row>
    <row r="121" spans="3:4" s="3" customFormat="1" ht="15.75" customHeight="1" x14ac:dyDescent="0.2">
      <c r="C121" s="5"/>
      <c r="D121" s="5"/>
    </row>
    <row r="122" spans="3:4" s="3" customFormat="1" ht="15.75" customHeight="1" x14ac:dyDescent="0.2">
      <c r="C122" s="5"/>
      <c r="D122" s="5"/>
    </row>
    <row r="123" spans="3:4" s="3" customFormat="1" ht="15.75" customHeight="1" x14ac:dyDescent="0.2">
      <c r="C123" s="5"/>
      <c r="D123" s="5"/>
    </row>
    <row r="124" spans="3:4" s="3" customFormat="1" ht="15.75" customHeight="1" x14ac:dyDescent="0.2">
      <c r="C124" s="5"/>
      <c r="D124" s="5"/>
    </row>
    <row r="125" spans="3:4" s="3" customFormat="1" ht="15.75" customHeight="1" x14ac:dyDescent="0.2">
      <c r="C125" s="5"/>
      <c r="D125" s="5"/>
    </row>
    <row r="126" spans="3:4" s="3" customFormat="1" ht="15.75" customHeight="1" x14ac:dyDescent="0.2">
      <c r="C126" s="5"/>
      <c r="D126" s="5"/>
    </row>
    <row r="127" spans="3:4" s="3" customFormat="1" ht="15.75" customHeight="1" x14ac:dyDescent="0.2">
      <c r="C127" s="5"/>
      <c r="D127" s="5"/>
    </row>
    <row r="128" spans="3:4" s="3" customFormat="1" ht="15.75" customHeight="1" x14ac:dyDescent="0.2">
      <c r="C128" s="5"/>
      <c r="D128" s="5"/>
    </row>
    <row r="129" spans="3:4" s="3" customFormat="1" ht="15.75" customHeight="1" x14ac:dyDescent="0.2">
      <c r="C129" s="5"/>
      <c r="D129" s="5"/>
    </row>
    <row r="130" spans="3:4" s="3" customFormat="1" ht="15.75" customHeight="1" x14ac:dyDescent="0.2">
      <c r="C130" s="5"/>
      <c r="D130" s="5"/>
    </row>
    <row r="131" spans="3:4" s="3" customFormat="1" ht="15.75" customHeight="1" x14ac:dyDescent="0.2">
      <c r="C131" s="5"/>
      <c r="D131" s="5"/>
    </row>
    <row r="132" spans="3:4" s="3" customFormat="1" ht="15.75" customHeight="1" x14ac:dyDescent="0.2">
      <c r="C132" s="5"/>
      <c r="D132" s="5"/>
    </row>
    <row r="133" spans="3:4" s="3" customFormat="1" ht="15.75" customHeight="1" x14ac:dyDescent="0.2">
      <c r="C133" s="5"/>
      <c r="D133" s="5"/>
    </row>
    <row r="134" spans="3:4" s="3" customFormat="1" ht="15.75" customHeight="1" x14ac:dyDescent="0.2">
      <c r="C134" s="5"/>
      <c r="D134" s="5"/>
    </row>
    <row r="135" spans="3:4" s="3" customFormat="1" ht="15.75" customHeight="1" x14ac:dyDescent="0.2">
      <c r="C135" s="5"/>
      <c r="D135" s="5"/>
    </row>
    <row r="136" spans="3:4" s="3" customFormat="1" ht="15.75" customHeight="1" x14ac:dyDescent="0.2">
      <c r="C136" s="5"/>
      <c r="D136" s="5"/>
    </row>
    <row r="137" spans="3:4" s="3" customFormat="1" ht="15.75" customHeight="1" x14ac:dyDescent="0.2">
      <c r="C137" s="5"/>
      <c r="D137" s="5"/>
    </row>
    <row r="138" spans="3:4" s="3" customFormat="1" ht="15.75" customHeight="1" x14ac:dyDescent="0.2">
      <c r="C138" s="5"/>
      <c r="D138" s="5"/>
    </row>
    <row r="139" spans="3:4" s="3" customFormat="1" ht="15.75" customHeight="1" x14ac:dyDescent="0.2">
      <c r="C139" s="5"/>
      <c r="D139" s="5"/>
    </row>
    <row r="140" spans="3:4" s="3" customFormat="1" ht="15.75" customHeight="1" x14ac:dyDescent="0.2">
      <c r="C140" s="5"/>
      <c r="D140" s="5"/>
    </row>
    <row r="141" spans="3:4" s="3" customFormat="1" ht="15.75" customHeight="1" x14ac:dyDescent="0.2">
      <c r="C141" s="5"/>
      <c r="D141" s="5"/>
    </row>
    <row r="142" spans="3:4" s="3" customFormat="1" ht="15.75" customHeight="1" x14ac:dyDescent="0.2">
      <c r="C142" s="5"/>
      <c r="D142" s="5"/>
    </row>
    <row r="143" spans="3:4" s="3" customFormat="1" ht="15.75" customHeight="1" x14ac:dyDescent="0.2">
      <c r="C143" s="5"/>
      <c r="D143" s="5"/>
    </row>
    <row r="144" spans="3:4" s="3" customFormat="1" ht="15.75" customHeight="1" x14ac:dyDescent="0.2">
      <c r="C144" s="5"/>
      <c r="D144" s="5"/>
    </row>
    <row r="145" spans="3:4" s="3" customFormat="1" ht="15.75" customHeight="1" x14ac:dyDescent="0.2">
      <c r="C145" s="5"/>
      <c r="D145" s="5"/>
    </row>
    <row r="146" spans="3:4" s="3" customFormat="1" ht="15.75" customHeight="1" x14ac:dyDescent="0.2">
      <c r="C146" s="5"/>
      <c r="D146" s="5"/>
    </row>
    <row r="147" spans="3:4" s="3" customFormat="1" ht="15.75" customHeight="1" x14ac:dyDescent="0.2">
      <c r="C147" s="5"/>
      <c r="D147" s="5"/>
    </row>
    <row r="148" spans="3:4" s="3" customFormat="1" ht="15.75" customHeight="1" x14ac:dyDescent="0.2">
      <c r="C148" s="5"/>
      <c r="D148" s="5"/>
    </row>
    <row r="149" spans="3:4" s="3" customFormat="1" ht="15.75" customHeight="1" x14ac:dyDescent="0.2">
      <c r="C149" s="5"/>
      <c r="D149" s="5"/>
    </row>
    <row r="150" spans="3:4" s="3" customFormat="1" ht="15.75" customHeight="1" x14ac:dyDescent="0.2">
      <c r="C150" s="5"/>
      <c r="D150" s="5"/>
    </row>
    <row r="151" spans="3:4" s="3" customFormat="1" ht="15.75" customHeight="1" x14ac:dyDescent="0.2">
      <c r="C151" s="5"/>
      <c r="D151" s="5"/>
    </row>
    <row r="152" spans="3:4" s="3" customFormat="1" ht="15.75" customHeight="1" x14ac:dyDescent="0.2">
      <c r="C152" s="5"/>
      <c r="D152" s="5"/>
    </row>
    <row r="153" spans="3:4" s="3" customFormat="1" ht="15.75" customHeight="1" x14ac:dyDescent="0.2">
      <c r="C153" s="5"/>
      <c r="D153" s="5"/>
    </row>
    <row r="154" spans="3:4" s="3" customFormat="1" ht="15.75" customHeight="1" x14ac:dyDescent="0.2">
      <c r="C154" s="5"/>
      <c r="D154" s="5"/>
    </row>
    <row r="155" spans="3:4" s="3" customFormat="1" ht="15.75" customHeight="1" x14ac:dyDescent="0.2">
      <c r="C155" s="5"/>
      <c r="D155" s="5"/>
    </row>
    <row r="156" spans="3:4" s="3" customFormat="1" ht="15.75" customHeight="1" x14ac:dyDescent="0.2">
      <c r="C156" s="5"/>
      <c r="D156" s="5"/>
    </row>
    <row r="157" spans="3:4" s="3" customFormat="1" ht="15.75" customHeight="1" x14ac:dyDescent="0.2">
      <c r="C157" s="5"/>
      <c r="D157" s="5"/>
    </row>
    <row r="158" spans="3:4" s="3" customFormat="1" ht="15.75" customHeight="1" x14ac:dyDescent="0.2">
      <c r="C158" s="5"/>
      <c r="D158" s="5"/>
    </row>
    <row r="159" spans="3:4" s="3" customFormat="1" ht="15.75" customHeight="1" x14ac:dyDescent="0.2">
      <c r="C159" s="5"/>
      <c r="D159" s="5"/>
    </row>
    <row r="160" spans="3:4" s="3" customFormat="1" ht="15.75" customHeight="1" x14ac:dyDescent="0.2">
      <c r="C160" s="5"/>
      <c r="D160" s="5"/>
    </row>
    <row r="161" spans="3:4" s="3" customFormat="1" ht="15.75" customHeight="1" x14ac:dyDescent="0.2">
      <c r="C161" s="5"/>
      <c r="D161" s="5"/>
    </row>
    <row r="162" spans="3:4" s="3" customFormat="1" ht="15.75" customHeight="1" x14ac:dyDescent="0.2">
      <c r="C162" s="5"/>
      <c r="D162" s="5"/>
    </row>
    <row r="163" spans="3:4" s="3" customFormat="1" ht="15.75" customHeight="1" x14ac:dyDescent="0.2">
      <c r="C163" s="5"/>
      <c r="D163" s="5"/>
    </row>
    <row r="164" spans="3:4" s="3" customFormat="1" ht="15.75" customHeight="1" x14ac:dyDescent="0.2">
      <c r="C164" s="5"/>
      <c r="D164" s="5"/>
    </row>
    <row r="165" spans="3:4" s="3" customFormat="1" ht="15.75" customHeight="1" x14ac:dyDescent="0.2">
      <c r="C165" s="5"/>
      <c r="D165" s="5"/>
    </row>
    <row r="166" spans="3:4" s="3" customFormat="1" ht="15.75" customHeight="1" x14ac:dyDescent="0.2">
      <c r="C166" s="5"/>
      <c r="D166" s="5"/>
    </row>
    <row r="167" spans="3:4" s="3" customFormat="1" ht="15.75" customHeight="1" x14ac:dyDescent="0.2">
      <c r="C167" s="5"/>
      <c r="D167" s="5"/>
    </row>
    <row r="168" spans="3:4" s="3" customFormat="1" ht="15.75" customHeight="1" x14ac:dyDescent="0.2">
      <c r="C168" s="5"/>
      <c r="D168" s="5"/>
    </row>
    <row r="169" spans="3:4" s="3" customFormat="1" ht="15.75" customHeight="1" x14ac:dyDescent="0.2">
      <c r="C169" s="5"/>
      <c r="D169" s="5"/>
    </row>
    <row r="170" spans="3:4" s="3" customFormat="1" ht="15.75" customHeight="1" x14ac:dyDescent="0.2">
      <c r="C170" s="5"/>
      <c r="D170" s="5"/>
    </row>
    <row r="171" spans="3:4" s="3" customFormat="1" ht="15.75" customHeight="1" x14ac:dyDescent="0.2">
      <c r="C171" s="5"/>
      <c r="D171" s="5"/>
    </row>
    <row r="172" spans="3:4" s="3" customFormat="1" ht="15.75" customHeight="1" x14ac:dyDescent="0.2">
      <c r="C172" s="5"/>
      <c r="D172" s="5"/>
    </row>
    <row r="173" spans="3:4" s="3" customFormat="1" ht="15.75" customHeight="1" x14ac:dyDescent="0.2">
      <c r="C173" s="5"/>
      <c r="D173" s="5"/>
    </row>
    <row r="174" spans="3:4" s="3" customFormat="1" ht="15.75" customHeight="1" x14ac:dyDescent="0.2">
      <c r="C174" s="5"/>
      <c r="D174" s="5"/>
    </row>
    <row r="175" spans="3:4" s="3" customFormat="1" ht="15.75" customHeight="1" x14ac:dyDescent="0.2">
      <c r="C175" s="5"/>
      <c r="D175" s="5"/>
    </row>
    <row r="176" spans="3:4" s="3" customFormat="1" ht="15.75" customHeight="1" x14ac:dyDescent="0.2">
      <c r="C176" s="5"/>
      <c r="D176" s="5"/>
    </row>
    <row r="177" spans="3:4" s="3" customFormat="1" ht="15.75" customHeight="1" x14ac:dyDescent="0.2">
      <c r="C177" s="5"/>
      <c r="D177" s="5"/>
    </row>
    <row r="178" spans="3:4" s="3" customFormat="1" ht="15.75" customHeight="1" x14ac:dyDescent="0.2">
      <c r="C178" s="5"/>
      <c r="D178" s="5"/>
    </row>
    <row r="179" spans="3:4" s="3" customFormat="1" ht="15.75" customHeight="1" x14ac:dyDescent="0.2">
      <c r="C179" s="5"/>
      <c r="D179" s="5"/>
    </row>
    <row r="180" spans="3:4" s="3" customFormat="1" ht="15.75" customHeight="1" x14ac:dyDescent="0.2">
      <c r="C180" s="5"/>
      <c r="D180" s="5"/>
    </row>
    <row r="181" spans="3:4" s="3" customFormat="1" ht="15.75" customHeight="1" x14ac:dyDescent="0.2">
      <c r="C181" s="5"/>
      <c r="D181" s="5"/>
    </row>
    <row r="182" spans="3:4" s="3" customFormat="1" ht="15.75" customHeight="1" x14ac:dyDescent="0.2">
      <c r="C182" s="5"/>
      <c r="D182" s="5"/>
    </row>
    <row r="183" spans="3:4" s="3" customFormat="1" ht="15.75" customHeight="1" x14ac:dyDescent="0.2">
      <c r="C183" s="5"/>
      <c r="D183" s="5"/>
    </row>
    <row r="184" spans="3:4" s="3" customFormat="1" ht="15.75" customHeight="1" x14ac:dyDescent="0.2">
      <c r="C184" s="5"/>
      <c r="D184" s="5"/>
    </row>
    <row r="185" spans="3:4" s="3" customFormat="1" ht="15.75" customHeight="1" x14ac:dyDescent="0.2">
      <c r="C185" s="5"/>
      <c r="D185" s="5"/>
    </row>
    <row r="186" spans="3:4" s="3" customFormat="1" ht="15.75" customHeight="1" x14ac:dyDescent="0.2">
      <c r="C186" s="5"/>
      <c r="D186" s="5"/>
    </row>
    <row r="187" spans="3:4" s="3" customFormat="1" ht="15.75" customHeight="1" x14ac:dyDescent="0.2">
      <c r="C187" s="5"/>
      <c r="D187" s="5"/>
    </row>
    <row r="188" spans="3:4" s="3" customFormat="1" ht="15.75" customHeight="1" x14ac:dyDescent="0.2">
      <c r="C188" s="5"/>
      <c r="D188" s="5"/>
    </row>
    <row r="189" spans="3:4" s="3" customFormat="1" ht="15.75" customHeight="1" x14ac:dyDescent="0.2">
      <c r="C189" s="5"/>
      <c r="D189" s="5"/>
    </row>
    <row r="190" spans="3:4" s="3" customFormat="1" ht="15.75" customHeight="1" x14ac:dyDescent="0.2">
      <c r="C190" s="5"/>
      <c r="D190" s="5"/>
    </row>
    <row r="191" spans="3:4" s="3" customFormat="1" ht="15.75" customHeight="1" x14ac:dyDescent="0.2">
      <c r="C191" s="5"/>
      <c r="D191" s="5"/>
    </row>
    <row r="192" spans="3:4" s="3" customFormat="1" ht="15.75" customHeight="1" x14ac:dyDescent="0.2">
      <c r="C192" s="5"/>
      <c r="D192" s="5"/>
    </row>
    <row r="193" spans="3:4" s="3" customFormat="1" ht="15.75" customHeight="1" x14ac:dyDescent="0.2">
      <c r="C193" s="5"/>
      <c r="D193" s="5"/>
    </row>
    <row r="194" spans="3:4" s="3" customFormat="1" ht="15.75" customHeight="1" x14ac:dyDescent="0.2">
      <c r="C194" s="5"/>
      <c r="D194" s="5"/>
    </row>
    <row r="195" spans="3:4" s="3" customFormat="1" ht="15.75" customHeight="1" x14ac:dyDescent="0.2">
      <c r="C195" s="5"/>
      <c r="D195" s="5"/>
    </row>
    <row r="196" spans="3:4" s="3" customFormat="1" ht="15.75" customHeight="1" x14ac:dyDescent="0.2">
      <c r="C196" s="5"/>
      <c r="D196" s="5"/>
    </row>
    <row r="197" spans="3:4" s="3" customFormat="1" ht="15.75" customHeight="1" x14ac:dyDescent="0.2">
      <c r="C197" s="5"/>
      <c r="D197" s="5"/>
    </row>
    <row r="198" spans="3:4" s="3" customFormat="1" ht="15.75" customHeight="1" x14ac:dyDescent="0.2">
      <c r="C198" s="5"/>
      <c r="D198" s="5"/>
    </row>
    <row r="199" spans="3:4" s="3" customFormat="1" ht="15.75" customHeight="1" x14ac:dyDescent="0.2">
      <c r="C199" s="5"/>
      <c r="D199" s="5"/>
    </row>
    <row r="200" spans="3:4" s="3" customFormat="1" ht="15.75" customHeight="1" x14ac:dyDescent="0.2">
      <c r="C200" s="5"/>
      <c r="D200" s="5"/>
    </row>
    <row r="201" spans="3:4" s="3" customFormat="1" ht="15.75" customHeight="1" x14ac:dyDescent="0.2">
      <c r="C201" s="5"/>
      <c r="D201" s="5"/>
    </row>
    <row r="202" spans="3:4" s="3" customFormat="1" ht="15.75" customHeight="1" x14ac:dyDescent="0.2">
      <c r="C202" s="5"/>
      <c r="D202" s="5"/>
    </row>
    <row r="203" spans="3:4" s="3" customFormat="1" ht="15.75" customHeight="1" x14ac:dyDescent="0.2">
      <c r="C203" s="5"/>
      <c r="D203" s="5"/>
    </row>
    <row r="204" spans="3:4" s="3" customFormat="1" ht="15.75" customHeight="1" x14ac:dyDescent="0.2">
      <c r="C204" s="5"/>
      <c r="D204" s="5"/>
    </row>
    <row r="205" spans="3:4" s="3" customFormat="1" ht="15.75" customHeight="1" x14ac:dyDescent="0.2">
      <c r="C205" s="5"/>
      <c r="D205" s="5"/>
    </row>
    <row r="206" spans="3:4" s="3" customFormat="1" ht="15.75" customHeight="1" x14ac:dyDescent="0.2">
      <c r="C206" s="5"/>
      <c r="D206" s="5"/>
    </row>
    <row r="207" spans="3:4" s="3" customFormat="1" ht="15.75" customHeight="1" x14ac:dyDescent="0.2">
      <c r="C207" s="5"/>
      <c r="D207" s="5"/>
    </row>
    <row r="208" spans="3:4" s="3" customFormat="1" ht="15.75" customHeight="1" x14ac:dyDescent="0.2">
      <c r="C208" s="5"/>
      <c r="D208" s="5"/>
    </row>
    <row r="209" spans="3:4" s="3" customFormat="1" ht="15.75" customHeight="1" x14ac:dyDescent="0.2">
      <c r="C209" s="5"/>
      <c r="D209" s="5"/>
    </row>
    <row r="210" spans="3:4" s="3" customFormat="1" ht="15.75" customHeight="1" x14ac:dyDescent="0.2">
      <c r="C210" s="5"/>
      <c r="D210" s="5"/>
    </row>
    <row r="211" spans="3:4" s="3" customFormat="1" ht="15.75" customHeight="1" x14ac:dyDescent="0.2">
      <c r="C211" s="5"/>
      <c r="D211" s="5"/>
    </row>
    <row r="212" spans="3:4" s="3" customFormat="1" ht="15.75" customHeight="1" x14ac:dyDescent="0.2">
      <c r="C212" s="5"/>
      <c r="D212" s="5"/>
    </row>
    <row r="213" spans="3:4" s="3" customFormat="1" ht="15.75" customHeight="1" x14ac:dyDescent="0.2">
      <c r="C213" s="5"/>
      <c r="D213" s="5"/>
    </row>
    <row r="214" spans="3:4" s="3" customFormat="1" ht="15.75" customHeight="1" x14ac:dyDescent="0.2">
      <c r="C214" s="5"/>
      <c r="D214" s="5"/>
    </row>
    <row r="215" spans="3:4" s="3" customFormat="1" ht="15.75" customHeight="1" x14ac:dyDescent="0.2">
      <c r="C215" s="5"/>
      <c r="D215" s="5"/>
    </row>
    <row r="216" spans="3:4" s="3" customFormat="1" ht="15.75" customHeight="1" x14ac:dyDescent="0.2">
      <c r="C216" s="5"/>
      <c r="D216" s="5"/>
    </row>
    <row r="217" spans="3:4" s="3" customFormat="1" ht="15.75" customHeight="1" x14ac:dyDescent="0.2">
      <c r="C217" s="5"/>
      <c r="D217" s="5"/>
    </row>
    <row r="218" spans="3:4" s="3" customFormat="1" ht="15.75" customHeight="1" x14ac:dyDescent="0.2">
      <c r="C218" s="5"/>
      <c r="D218" s="5"/>
    </row>
    <row r="219" spans="3:4" s="3" customFormat="1" ht="15.75" customHeight="1" x14ac:dyDescent="0.2">
      <c r="C219" s="5"/>
      <c r="D219" s="5"/>
    </row>
    <row r="220" spans="3:4" s="3" customFormat="1" ht="15.75" customHeight="1" x14ac:dyDescent="0.2">
      <c r="C220" s="5"/>
      <c r="D220" s="5"/>
    </row>
    <row r="221" spans="3:4" s="3" customFormat="1" ht="15.75" customHeight="1" x14ac:dyDescent="0.2">
      <c r="C221" s="5"/>
      <c r="D221" s="5"/>
    </row>
    <row r="222" spans="3:4" s="3" customFormat="1" ht="15.75" customHeight="1" x14ac:dyDescent="0.2">
      <c r="C222" s="5"/>
      <c r="D222" s="5"/>
    </row>
    <row r="223" spans="3:4" s="3" customFormat="1" ht="15.75" customHeight="1" x14ac:dyDescent="0.2">
      <c r="C223" s="5"/>
      <c r="D223" s="5"/>
    </row>
    <row r="224" spans="3:4" s="3" customFormat="1" ht="15.75" customHeight="1" x14ac:dyDescent="0.2">
      <c r="C224" s="5"/>
      <c r="D224" s="5"/>
    </row>
    <row r="225" spans="3:4" s="3" customFormat="1" ht="15.75" customHeight="1" x14ac:dyDescent="0.2">
      <c r="C225" s="5"/>
      <c r="D225" s="5"/>
    </row>
    <row r="226" spans="3:4" s="3" customFormat="1" ht="15.75" customHeight="1" x14ac:dyDescent="0.2">
      <c r="C226" s="5"/>
      <c r="D226" s="5"/>
    </row>
    <row r="227" spans="3:4" s="3" customFormat="1" ht="15.75" customHeight="1" x14ac:dyDescent="0.2">
      <c r="C227" s="5"/>
      <c r="D227" s="5"/>
    </row>
    <row r="228" spans="3:4" s="3" customFormat="1" ht="15.75" customHeight="1" x14ac:dyDescent="0.2">
      <c r="C228" s="5"/>
      <c r="D228" s="5"/>
    </row>
    <row r="229" spans="3:4" s="3" customFormat="1" ht="15.75" customHeight="1" x14ac:dyDescent="0.2">
      <c r="C229" s="5"/>
      <c r="D229" s="5"/>
    </row>
    <row r="230" spans="3:4" s="3" customFormat="1" ht="15.75" customHeight="1" x14ac:dyDescent="0.2">
      <c r="C230" s="5"/>
      <c r="D230" s="5"/>
    </row>
    <row r="231" spans="3:4" s="3" customFormat="1" ht="15.75" customHeight="1" x14ac:dyDescent="0.2">
      <c r="C231" s="5"/>
      <c r="D231" s="5"/>
    </row>
    <row r="232" spans="3:4" s="3" customFormat="1" ht="15.75" customHeight="1" x14ac:dyDescent="0.2">
      <c r="C232" s="5"/>
      <c r="D232" s="5"/>
    </row>
    <row r="233" spans="3:4" s="3" customFormat="1" ht="15.75" customHeight="1" x14ac:dyDescent="0.2">
      <c r="C233" s="5"/>
      <c r="D233" s="5"/>
    </row>
    <row r="234" spans="3:4" s="3" customFormat="1" ht="15.75" customHeight="1" x14ac:dyDescent="0.2">
      <c r="C234" s="5"/>
      <c r="D234" s="5"/>
    </row>
    <row r="235" spans="3:4" s="3" customFormat="1" ht="15.75" customHeight="1" x14ac:dyDescent="0.2">
      <c r="C235" s="5"/>
      <c r="D235" s="5"/>
    </row>
    <row r="236" spans="3:4" s="3" customFormat="1" ht="15.75" customHeight="1" x14ac:dyDescent="0.2">
      <c r="C236" s="5"/>
      <c r="D236" s="5"/>
    </row>
    <row r="237" spans="3:4" s="3" customFormat="1" ht="15.75" customHeight="1" x14ac:dyDescent="0.2">
      <c r="C237" s="5"/>
      <c r="D237" s="5"/>
    </row>
    <row r="238" spans="3:4" s="3" customFormat="1" ht="15.75" customHeight="1" x14ac:dyDescent="0.2">
      <c r="C238" s="5"/>
      <c r="D238" s="5"/>
    </row>
    <row r="239" spans="3:4" s="3" customFormat="1" ht="15.75" customHeight="1" x14ac:dyDescent="0.2">
      <c r="C239" s="5"/>
      <c r="D239" s="5"/>
    </row>
    <row r="240" spans="3:4" s="3" customFormat="1" ht="15.75" customHeight="1" x14ac:dyDescent="0.2">
      <c r="C240" s="5"/>
      <c r="D240" s="5"/>
    </row>
    <row r="241" spans="3:4" s="3" customFormat="1" ht="15.75" customHeight="1" x14ac:dyDescent="0.2">
      <c r="C241" s="5"/>
      <c r="D241" s="5"/>
    </row>
    <row r="242" spans="3:4" s="3" customFormat="1" ht="15.75" customHeight="1" x14ac:dyDescent="0.2">
      <c r="C242" s="5"/>
      <c r="D242" s="5"/>
    </row>
    <row r="243" spans="3:4" s="3" customFormat="1" ht="15.75" customHeight="1" x14ac:dyDescent="0.2">
      <c r="C243" s="5"/>
      <c r="D243" s="5"/>
    </row>
    <row r="244" spans="3:4" s="3" customFormat="1" ht="15.75" customHeight="1" x14ac:dyDescent="0.2">
      <c r="C244" s="5"/>
      <c r="D244" s="5"/>
    </row>
    <row r="245" spans="3:4" s="3" customFormat="1" ht="15.75" customHeight="1" x14ac:dyDescent="0.2">
      <c r="C245" s="5"/>
      <c r="D245" s="5"/>
    </row>
    <row r="246" spans="3:4" s="3" customFormat="1" ht="15.75" customHeight="1" x14ac:dyDescent="0.2">
      <c r="C246" s="5"/>
      <c r="D246" s="5"/>
    </row>
    <row r="247" spans="3:4" s="3" customFormat="1" ht="15.75" customHeight="1" x14ac:dyDescent="0.2">
      <c r="C247" s="5"/>
      <c r="D247" s="5"/>
    </row>
    <row r="248" spans="3:4" s="3" customFormat="1" ht="15.75" customHeight="1" x14ac:dyDescent="0.2">
      <c r="C248" s="5"/>
      <c r="D248" s="5"/>
    </row>
    <row r="249" spans="3:4" s="3" customFormat="1" ht="15.75" customHeight="1" x14ac:dyDescent="0.2">
      <c r="C249" s="5"/>
      <c r="D249" s="5"/>
    </row>
    <row r="250" spans="3:4" s="3" customFormat="1" ht="15.75" customHeight="1" x14ac:dyDescent="0.2">
      <c r="C250" s="5"/>
      <c r="D250" s="5"/>
    </row>
    <row r="251" spans="3:4" s="3" customFormat="1" ht="15.75" customHeight="1" x14ac:dyDescent="0.2">
      <c r="C251" s="5"/>
      <c r="D251" s="5"/>
    </row>
    <row r="252" spans="3:4" s="3" customFormat="1" ht="15.75" customHeight="1" x14ac:dyDescent="0.2">
      <c r="C252" s="5"/>
      <c r="D252" s="5"/>
    </row>
    <row r="253" spans="3:4" s="3" customFormat="1" ht="15.75" customHeight="1" x14ac:dyDescent="0.2">
      <c r="C253" s="5"/>
      <c r="D253" s="5"/>
    </row>
    <row r="254" spans="3:4" s="3" customFormat="1" ht="15.75" customHeight="1" x14ac:dyDescent="0.2">
      <c r="C254" s="5"/>
      <c r="D254" s="5"/>
    </row>
    <row r="255" spans="3:4" s="3" customFormat="1" ht="15.75" customHeight="1" x14ac:dyDescent="0.2">
      <c r="C255" s="5"/>
      <c r="D255" s="5"/>
    </row>
    <row r="256" spans="3:4" s="3" customFormat="1" ht="15.75" customHeight="1" x14ac:dyDescent="0.2">
      <c r="C256" s="5"/>
      <c r="D256" s="5"/>
    </row>
    <row r="257" spans="3:4" s="3" customFormat="1" ht="15.75" customHeight="1" x14ac:dyDescent="0.2">
      <c r="C257" s="5"/>
      <c r="D257" s="5"/>
    </row>
    <row r="258" spans="3:4" s="3" customFormat="1" ht="15.75" customHeight="1" x14ac:dyDescent="0.2">
      <c r="C258" s="5"/>
      <c r="D258" s="5"/>
    </row>
    <row r="259" spans="3:4" s="3" customFormat="1" ht="15.75" customHeight="1" x14ac:dyDescent="0.2">
      <c r="C259" s="5"/>
      <c r="D259" s="5"/>
    </row>
    <row r="260" spans="3:4" s="3" customFormat="1" ht="15.75" customHeight="1" x14ac:dyDescent="0.2">
      <c r="C260" s="5"/>
      <c r="D260" s="5"/>
    </row>
    <row r="261" spans="3:4" s="3" customFormat="1" ht="15.75" customHeight="1" x14ac:dyDescent="0.2">
      <c r="C261" s="5"/>
      <c r="D261" s="5"/>
    </row>
    <row r="262" spans="3:4" s="3" customFormat="1" ht="15.75" customHeight="1" x14ac:dyDescent="0.2">
      <c r="C262" s="5"/>
      <c r="D262" s="5"/>
    </row>
    <row r="263" spans="3:4" s="3" customFormat="1" ht="15.75" customHeight="1" x14ac:dyDescent="0.2">
      <c r="C263" s="5"/>
      <c r="D263" s="5"/>
    </row>
    <row r="264" spans="3:4" s="3" customFormat="1" ht="15.75" customHeight="1" x14ac:dyDescent="0.2">
      <c r="C264" s="5"/>
      <c r="D264" s="5"/>
    </row>
    <row r="265" spans="3:4" s="3" customFormat="1" ht="15.75" customHeight="1" x14ac:dyDescent="0.2">
      <c r="C265" s="5"/>
      <c r="D265" s="5"/>
    </row>
    <row r="266" spans="3:4" s="3" customFormat="1" ht="15.75" customHeight="1" x14ac:dyDescent="0.2">
      <c r="C266" s="5"/>
      <c r="D266" s="5"/>
    </row>
    <row r="267" spans="3:4" s="3" customFormat="1" ht="15.75" customHeight="1" x14ac:dyDescent="0.2">
      <c r="C267" s="5"/>
      <c r="D267" s="5"/>
    </row>
    <row r="268" spans="3:4" s="3" customFormat="1" ht="15.75" customHeight="1" x14ac:dyDescent="0.2">
      <c r="C268" s="5"/>
      <c r="D268" s="5"/>
    </row>
    <row r="269" spans="3:4" s="3" customFormat="1" ht="15.75" customHeight="1" x14ac:dyDescent="0.2">
      <c r="C269" s="5"/>
      <c r="D269" s="5"/>
    </row>
    <row r="270" spans="3:4" s="3" customFormat="1" ht="15.75" customHeight="1" x14ac:dyDescent="0.2">
      <c r="C270" s="5"/>
      <c r="D270" s="5"/>
    </row>
    <row r="271" spans="3:4" s="3" customFormat="1" ht="15.75" customHeight="1" x14ac:dyDescent="0.2">
      <c r="C271" s="5"/>
      <c r="D271" s="5"/>
    </row>
    <row r="272" spans="3:4" s="3" customFormat="1" ht="15.75" customHeight="1" x14ac:dyDescent="0.2">
      <c r="C272" s="5"/>
      <c r="D272" s="5"/>
    </row>
    <row r="273" spans="3:4" s="3" customFormat="1" ht="15.75" customHeight="1" x14ac:dyDescent="0.2">
      <c r="C273" s="5"/>
      <c r="D273" s="5"/>
    </row>
    <row r="274" spans="3:4" s="3" customFormat="1" ht="15.75" customHeight="1" x14ac:dyDescent="0.2">
      <c r="C274" s="5"/>
      <c r="D274" s="5"/>
    </row>
    <row r="275" spans="3:4" s="3" customFormat="1" ht="15.75" customHeight="1" x14ac:dyDescent="0.2">
      <c r="C275" s="5"/>
      <c r="D275" s="5"/>
    </row>
    <row r="276" spans="3:4" s="3" customFormat="1" ht="15.75" customHeight="1" x14ac:dyDescent="0.2">
      <c r="C276" s="5"/>
      <c r="D276" s="5"/>
    </row>
    <row r="277" spans="3:4" s="3" customFormat="1" ht="15.75" customHeight="1" x14ac:dyDescent="0.2">
      <c r="C277" s="5"/>
      <c r="D277" s="5"/>
    </row>
    <row r="278" spans="3:4" s="3" customFormat="1" ht="15.75" customHeight="1" x14ac:dyDescent="0.2">
      <c r="C278" s="5"/>
      <c r="D278" s="5"/>
    </row>
    <row r="279" spans="3:4" s="3" customFormat="1" ht="15.75" customHeight="1" x14ac:dyDescent="0.2">
      <c r="C279" s="5"/>
      <c r="D279" s="5"/>
    </row>
    <row r="280" spans="3:4" s="3" customFormat="1" ht="15.75" customHeight="1" x14ac:dyDescent="0.2">
      <c r="C280" s="5"/>
      <c r="D280" s="5"/>
    </row>
    <row r="281" spans="3:4" s="3" customFormat="1" ht="15.75" customHeight="1" x14ac:dyDescent="0.2">
      <c r="C281" s="5"/>
      <c r="D281" s="5"/>
    </row>
    <row r="282" spans="3:4" s="3" customFormat="1" ht="15.75" customHeight="1" x14ac:dyDescent="0.2">
      <c r="C282" s="5"/>
      <c r="D282" s="5"/>
    </row>
    <row r="283" spans="3:4" s="3" customFormat="1" ht="15.75" customHeight="1" x14ac:dyDescent="0.2">
      <c r="C283" s="5"/>
      <c r="D283" s="5"/>
    </row>
    <row r="284" spans="3:4" s="3" customFormat="1" ht="15.75" customHeight="1" x14ac:dyDescent="0.2">
      <c r="C284" s="5"/>
      <c r="D284" s="5"/>
    </row>
    <row r="285" spans="3:4" s="3" customFormat="1" ht="15.75" customHeight="1" x14ac:dyDescent="0.2">
      <c r="C285" s="5"/>
      <c r="D285" s="5"/>
    </row>
    <row r="286" spans="3:4" s="3" customFormat="1" ht="15.75" customHeight="1" x14ac:dyDescent="0.2">
      <c r="C286" s="5"/>
      <c r="D286" s="5"/>
    </row>
    <row r="287" spans="3:4" s="3" customFormat="1" ht="15.75" customHeight="1" x14ac:dyDescent="0.2">
      <c r="C287" s="5"/>
      <c r="D287" s="5"/>
    </row>
    <row r="288" spans="3:4" s="3" customFormat="1" ht="15.75" customHeight="1" x14ac:dyDescent="0.2">
      <c r="C288" s="5"/>
      <c r="D288" s="5"/>
    </row>
    <row r="289" spans="3:4" s="3" customFormat="1" ht="15.75" customHeight="1" x14ac:dyDescent="0.2">
      <c r="C289" s="5"/>
      <c r="D289" s="5"/>
    </row>
    <row r="290" spans="3:4" s="3" customFormat="1" ht="15.75" customHeight="1" x14ac:dyDescent="0.2">
      <c r="C290" s="5"/>
      <c r="D290" s="5"/>
    </row>
    <row r="291" spans="3:4" s="3" customFormat="1" ht="15.75" customHeight="1" x14ac:dyDescent="0.2">
      <c r="C291" s="5"/>
      <c r="D291" s="5"/>
    </row>
    <row r="292" spans="3:4" s="3" customFormat="1" ht="15.75" customHeight="1" x14ac:dyDescent="0.2">
      <c r="C292" s="5"/>
      <c r="D292" s="5"/>
    </row>
    <row r="293" spans="3:4" s="3" customFormat="1" ht="15.75" customHeight="1" x14ac:dyDescent="0.2">
      <c r="C293" s="5"/>
      <c r="D293" s="5"/>
    </row>
    <row r="294" spans="3:4" s="3" customFormat="1" ht="15.75" customHeight="1" x14ac:dyDescent="0.2">
      <c r="C294" s="5"/>
      <c r="D294" s="5"/>
    </row>
    <row r="295" spans="3:4" s="3" customFormat="1" ht="15.75" customHeight="1" x14ac:dyDescent="0.2">
      <c r="C295" s="5"/>
      <c r="D295" s="5"/>
    </row>
    <row r="296" spans="3:4" s="3" customFormat="1" ht="15.75" customHeight="1" x14ac:dyDescent="0.2">
      <c r="C296" s="5"/>
      <c r="D296" s="5"/>
    </row>
    <row r="297" spans="3:4" s="3" customFormat="1" ht="15.75" customHeight="1" x14ac:dyDescent="0.2">
      <c r="C297" s="5"/>
      <c r="D297" s="5"/>
    </row>
    <row r="298" spans="3:4" s="3" customFormat="1" ht="15.75" customHeight="1" x14ac:dyDescent="0.2">
      <c r="C298" s="5"/>
      <c r="D298" s="5"/>
    </row>
    <row r="299" spans="3:4" s="3" customFormat="1" ht="15.75" customHeight="1" x14ac:dyDescent="0.2">
      <c r="C299" s="5"/>
      <c r="D299" s="5"/>
    </row>
    <row r="300" spans="3:4" s="3" customFormat="1" ht="15.75" customHeight="1" x14ac:dyDescent="0.2">
      <c r="C300" s="5"/>
      <c r="D300" s="5"/>
    </row>
    <row r="301" spans="3:4" s="3" customFormat="1" ht="15.75" customHeight="1" x14ac:dyDescent="0.2">
      <c r="C301" s="5"/>
      <c r="D301" s="5"/>
    </row>
    <row r="302" spans="3:4" s="3" customFormat="1" ht="15.75" customHeight="1" x14ac:dyDescent="0.2">
      <c r="C302" s="5"/>
      <c r="D302" s="5"/>
    </row>
    <row r="303" spans="3:4" s="3" customFormat="1" ht="15.75" customHeight="1" x14ac:dyDescent="0.2">
      <c r="C303" s="5"/>
      <c r="D303" s="5"/>
    </row>
    <row r="304" spans="3:4" s="3" customFormat="1" ht="15.75" customHeight="1" x14ac:dyDescent="0.2">
      <c r="C304" s="5"/>
      <c r="D304" s="5"/>
    </row>
    <row r="305" spans="3:4" s="3" customFormat="1" ht="15.75" customHeight="1" x14ac:dyDescent="0.2">
      <c r="C305" s="5"/>
      <c r="D305" s="5"/>
    </row>
    <row r="306" spans="3:4" s="3" customFormat="1" ht="15.75" customHeight="1" x14ac:dyDescent="0.2">
      <c r="C306" s="5"/>
      <c r="D306" s="5"/>
    </row>
    <row r="307" spans="3:4" s="3" customFormat="1" ht="15.75" customHeight="1" x14ac:dyDescent="0.2">
      <c r="C307" s="5"/>
      <c r="D307" s="5"/>
    </row>
  </sheetData>
  <sortState ref="A8:N9">
    <sortCondition ref="E8:E9"/>
  </sortState>
  <mergeCells count="17">
    <mergeCell ref="H6:K6"/>
    <mergeCell ref="L6:L7"/>
    <mergeCell ref="M6:M7"/>
    <mergeCell ref="N6:N7"/>
    <mergeCell ref="F6:F7"/>
    <mergeCell ref="G6:G7"/>
    <mergeCell ref="B1:K1"/>
    <mergeCell ref="A3:B3"/>
    <mergeCell ref="H3:K3"/>
    <mergeCell ref="H4:K4"/>
    <mergeCell ref="B5:I5"/>
    <mergeCell ref="J5:K5"/>
    <mergeCell ref="A6:A7"/>
    <mergeCell ref="B6:B7"/>
    <mergeCell ref="C6:C7"/>
    <mergeCell ref="D6:D7"/>
    <mergeCell ref="E6:E7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107"/>
  <sheetViews>
    <sheetView workbookViewId="0">
      <pane xSplit="1" ySplit="7" topLeftCell="B8" activePane="bottomRight" state="frozen"/>
      <selection pane="topRight" activeCell="B1" sqref="B1"/>
      <selection pane="bottomLeft" activeCell="A2" sqref="A2"/>
      <selection pane="bottomRight" activeCell="Q18" sqref="Q18"/>
    </sheetView>
  </sheetViews>
  <sheetFormatPr defaultColWidth="14.42578125" defaultRowHeight="15.75" customHeight="1" x14ac:dyDescent="0.2"/>
  <cols>
    <col min="1" max="1" width="6.85546875" customWidth="1"/>
    <col min="2" max="2" width="23.28515625" customWidth="1"/>
    <col min="3" max="3" width="9.5703125" style="1" customWidth="1"/>
    <col min="4" max="4" width="16.42578125" style="1" customWidth="1"/>
    <col min="5" max="5" width="8.140625" style="4" customWidth="1"/>
    <col min="6" max="6" width="7" style="3" customWidth="1"/>
    <col min="7" max="7" width="7.140625" style="3" customWidth="1"/>
    <col min="8" max="9" width="6.7109375" style="3" customWidth="1"/>
    <col min="10" max="10" width="6.42578125" style="3" customWidth="1"/>
    <col min="11" max="11" width="6.85546875" customWidth="1"/>
    <col min="12" max="12" width="8.140625" customWidth="1"/>
    <col min="13" max="13" width="11.7109375" customWidth="1"/>
    <col min="14" max="14" width="10.7109375" customWidth="1"/>
    <col min="15" max="15" width="10.5703125" customWidth="1"/>
    <col min="16" max="16" width="7.28515625" customWidth="1"/>
    <col min="17" max="17" width="20.42578125" customWidth="1"/>
    <col min="18" max="18" width="9" customWidth="1"/>
    <col min="19" max="19" width="16.5703125" customWidth="1"/>
    <col min="20" max="20" width="10" customWidth="1"/>
    <col min="21" max="21" width="9.7109375" customWidth="1"/>
    <col min="22" max="22" width="10.42578125" customWidth="1"/>
    <col min="23" max="23" width="7.28515625" customWidth="1"/>
    <col min="24" max="25" width="6.85546875" customWidth="1"/>
    <col min="26" max="26" width="6.28515625" customWidth="1"/>
    <col min="27" max="27" width="10.28515625" customWidth="1"/>
    <col min="28" max="28" width="9.42578125" customWidth="1"/>
  </cols>
  <sheetData>
    <row r="1" spans="1:29" ht="15.75" customHeight="1" x14ac:dyDescent="0.25">
      <c r="A1" s="6"/>
      <c r="B1" s="86" t="s">
        <v>13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38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</row>
    <row r="2" spans="1:29" ht="12.75" customHeight="1" x14ac:dyDescent="0.25">
      <c r="A2" s="6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</row>
    <row r="3" spans="1:29" ht="20.100000000000001" customHeight="1" x14ac:dyDescent="0.2">
      <c r="A3" s="87" t="s">
        <v>0</v>
      </c>
      <c r="B3" s="87"/>
      <c r="C3" s="7"/>
      <c r="D3" s="7"/>
      <c r="E3" s="8"/>
      <c r="F3" s="8"/>
      <c r="G3" s="8"/>
      <c r="H3" s="88">
        <v>43146</v>
      </c>
      <c r="I3" s="88"/>
      <c r="J3" s="88"/>
      <c r="K3" s="8"/>
      <c r="L3" s="103" t="s">
        <v>17</v>
      </c>
      <c r="M3" s="103"/>
      <c r="N3" s="103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</row>
    <row r="4" spans="1:29" ht="10.5" customHeight="1" thickBot="1" x14ac:dyDescent="0.25">
      <c r="A4" s="39"/>
      <c r="B4" s="39"/>
      <c r="C4" s="7"/>
      <c r="D4" s="7"/>
      <c r="E4" s="16"/>
      <c r="F4" s="16"/>
      <c r="G4" s="16"/>
      <c r="H4" s="88"/>
      <c r="I4" s="88"/>
      <c r="J4" s="88"/>
      <c r="K4" s="88"/>
      <c r="L4" s="88"/>
      <c r="M4" s="16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</row>
    <row r="5" spans="1:29" ht="24.95" customHeight="1" thickBot="1" x14ac:dyDescent="0.3">
      <c r="A5" s="6"/>
      <c r="B5" s="89" t="s">
        <v>25</v>
      </c>
      <c r="C5" s="89"/>
      <c r="D5" s="89"/>
      <c r="E5" s="89"/>
      <c r="F5" s="89"/>
      <c r="G5" s="89"/>
      <c r="H5" s="89"/>
      <c r="I5" s="89"/>
      <c r="J5" s="40"/>
      <c r="K5" s="90" t="s">
        <v>11</v>
      </c>
      <c r="L5" s="91"/>
      <c r="M5" s="10">
        <v>60</v>
      </c>
      <c r="N5" s="9" t="s">
        <v>12</v>
      </c>
      <c r="P5" s="65"/>
      <c r="Q5" s="81"/>
      <c r="R5" s="81"/>
      <c r="S5" s="81"/>
      <c r="T5" s="81"/>
      <c r="U5" s="81"/>
      <c r="V5" s="81"/>
      <c r="W5" s="81"/>
      <c r="X5" s="81"/>
      <c r="Y5" s="82"/>
      <c r="Z5" s="82"/>
      <c r="AA5" s="66"/>
      <c r="AB5" s="67"/>
      <c r="AC5" s="64"/>
    </row>
    <row r="6" spans="1:29" ht="15" customHeight="1" thickBot="1" x14ac:dyDescent="0.25">
      <c r="A6" s="85" t="s">
        <v>1</v>
      </c>
      <c r="B6" s="85" t="s">
        <v>3</v>
      </c>
      <c r="C6" s="85" t="s">
        <v>2</v>
      </c>
      <c r="D6" s="85" t="s">
        <v>4</v>
      </c>
      <c r="E6" s="85" t="s">
        <v>5</v>
      </c>
      <c r="F6" s="85" t="s">
        <v>9</v>
      </c>
      <c r="G6" s="94" t="s">
        <v>19</v>
      </c>
      <c r="H6" s="92" t="s">
        <v>6</v>
      </c>
      <c r="I6" s="92"/>
      <c r="J6" s="92"/>
      <c r="K6" s="92"/>
      <c r="L6" s="93"/>
      <c r="M6" s="94" t="s">
        <v>11</v>
      </c>
      <c r="N6" s="96" t="s">
        <v>10</v>
      </c>
      <c r="O6" s="100" t="s">
        <v>14</v>
      </c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4"/>
    </row>
    <row r="7" spans="1:29" s="2" customFormat="1" ht="15" customHeight="1" x14ac:dyDescent="0.2">
      <c r="A7" s="94"/>
      <c r="B7" s="94"/>
      <c r="C7" s="94"/>
      <c r="D7" s="94"/>
      <c r="E7" s="94"/>
      <c r="F7" s="94"/>
      <c r="G7" s="102"/>
      <c r="H7" s="46" t="s">
        <v>7</v>
      </c>
      <c r="I7" s="47" t="s">
        <v>15</v>
      </c>
      <c r="J7" s="47" t="s">
        <v>7</v>
      </c>
      <c r="K7" s="37" t="s">
        <v>15</v>
      </c>
      <c r="L7" s="37" t="s">
        <v>8</v>
      </c>
      <c r="M7" s="102"/>
      <c r="N7" s="99"/>
      <c r="O7" s="101"/>
      <c r="P7" s="83"/>
      <c r="Q7" s="83"/>
      <c r="R7" s="83"/>
      <c r="S7" s="83"/>
      <c r="T7" s="83"/>
      <c r="U7" s="83"/>
      <c r="V7" s="83"/>
      <c r="W7" s="68"/>
      <c r="X7" s="69"/>
      <c r="Y7" s="70"/>
      <c r="Z7" s="70"/>
      <c r="AA7" s="83"/>
      <c r="AB7" s="83"/>
      <c r="AC7" s="84"/>
    </row>
    <row r="8" spans="1:29" ht="15" customHeight="1" x14ac:dyDescent="0.25">
      <c r="A8" s="24">
        <v>202</v>
      </c>
      <c r="B8" s="23" t="s">
        <v>68</v>
      </c>
      <c r="C8" s="24">
        <v>1999</v>
      </c>
      <c r="D8" s="41" t="s">
        <v>69</v>
      </c>
      <c r="E8" s="26">
        <v>6.9444444444444447E-4</v>
      </c>
      <c r="F8" s="26">
        <v>2.5185185185185185E-2</v>
      </c>
      <c r="G8" s="26">
        <f>F8-E8</f>
        <v>2.449074074074074E-2</v>
      </c>
      <c r="H8" s="27">
        <v>1</v>
      </c>
      <c r="I8" s="27">
        <v>0</v>
      </c>
      <c r="J8" s="27">
        <v>1</v>
      </c>
      <c r="K8" s="27">
        <v>0</v>
      </c>
      <c r="L8" s="27">
        <f>SUM(H8:K8)</f>
        <v>2</v>
      </c>
      <c r="M8" s="45">
        <f>L8*($M$5/(24*60*60))</f>
        <v>1.3888888888888889E-3</v>
      </c>
      <c r="N8" s="26">
        <f>G8+M8</f>
        <v>2.5879629629629627E-2</v>
      </c>
      <c r="O8" s="24">
        <v>1</v>
      </c>
      <c r="P8" s="71"/>
      <c r="Q8" s="65"/>
      <c r="R8" s="72"/>
      <c r="S8" s="65"/>
      <c r="T8" s="73"/>
      <c r="U8" s="74"/>
      <c r="V8" s="73"/>
      <c r="W8" s="75"/>
      <c r="X8" s="76"/>
      <c r="Y8" s="76"/>
      <c r="Z8" s="76"/>
      <c r="AA8" s="77"/>
      <c r="AB8" s="73"/>
      <c r="AC8" s="72"/>
    </row>
    <row r="9" spans="1:29" ht="15" customHeight="1" x14ac:dyDescent="0.25">
      <c r="A9" s="24">
        <v>201</v>
      </c>
      <c r="B9" s="23" t="s">
        <v>28</v>
      </c>
      <c r="C9" s="24">
        <v>1999</v>
      </c>
      <c r="D9" s="41" t="s">
        <v>29</v>
      </c>
      <c r="E9" s="26">
        <v>3.4722222222222224E-4</v>
      </c>
      <c r="F9" s="26">
        <v>2.4652777777777777E-2</v>
      </c>
      <c r="G9" s="26">
        <f>F9-E9</f>
        <v>2.4305555555555556E-2</v>
      </c>
      <c r="H9" s="27">
        <v>1</v>
      </c>
      <c r="I9" s="27">
        <v>2</v>
      </c>
      <c r="J9" s="27">
        <v>2</v>
      </c>
      <c r="K9" s="27">
        <v>2</v>
      </c>
      <c r="L9" s="27">
        <f>SUM(H9:K9)</f>
        <v>7</v>
      </c>
      <c r="M9" s="45">
        <f>L9*($M$5/(24*60*60))</f>
        <v>4.8611111111111112E-3</v>
      </c>
      <c r="N9" s="26">
        <f>G9+M9</f>
        <v>2.9166666666666667E-2</v>
      </c>
      <c r="O9" s="24">
        <v>2</v>
      </c>
      <c r="P9" s="71"/>
      <c r="Q9" s="78"/>
      <c r="R9" s="71"/>
      <c r="S9" s="79"/>
      <c r="T9" s="73"/>
      <c r="U9" s="73"/>
      <c r="V9" s="73"/>
      <c r="W9" s="76"/>
      <c r="X9" s="76"/>
      <c r="Y9" s="76"/>
      <c r="Z9" s="76"/>
      <c r="AA9" s="77"/>
      <c r="AB9" s="73"/>
      <c r="AC9" s="72"/>
    </row>
    <row r="10" spans="1:29" ht="15" customHeight="1" x14ac:dyDescent="0.25">
      <c r="A10" s="24">
        <v>205</v>
      </c>
      <c r="B10" s="31" t="s">
        <v>70</v>
      </c>
      <c r="C10" s="32">
        <v>2000</v>
      </c>
      <c r="D10" s="31" t="s">
        <v>69</v>
      </c>
      <c r="E10" s="26">
        <v>1.736111111111111E-3</v>
      </c>
      <c r="F10" s="49">
        <v>2.6967592592592595E-2</v>
      </c>
      <c r="G10" s="26">
        <f>F10-E10</f>
        <v>2.5231481481481483E-2</v>
      </c>
      <c r="H10" s="55">
        <v>2</v>
      </c>
      <c r="I10" s="27">
        <v>3</v>
      </c>
      <c r="J10" s="27">
        <v>2</v>
      </c>
      <c r="K10" s="27">
        <v>2</v>
      </c>
      <c r="L10" s="27">
        <f>SUM(H10:K10)</f>
        <v>9</v>
      </c>
      <c r="M10" s="45">
        <f>L10*($M$5/(24*60*60))</f>
        <v>6.2500000000000003E-3</v>
      </c>
      <c r="N10" s="26">
        <f>G10+M10</f>
        <v>3.1481481481481485E-2</v>
      </c>
      <c r="O10" s="24">
        <v>3</v>
      </c>
      <c r="P10" s="71"/>
      <c r="Q10" s="65"/>
      <c r="R10" s="72"/>
      <c r="S10" s="65"/>
      <c r="T10" s="73"/>
      <c r="U10" s="74"/>
      <c r="V10" s="73"/>
      <c r="W10" s="75"/>
      <c r="X10" s="76"/>
      <c r="Y10" s="76"/>
      <c r="Z10" s="76"/>
      <c r="AA10" s="77"/>
      <c r="AB10" s="73"/>
      <c r="AC10" s="72"/>
    </row>
    <row r="11" spans="1:29" ht="15" customHeight="1" x14ac:dyDescent="0.25">
      <c r="A11" s="24">
        <v>204</v>
      </c>
      <c r="B11" s="23" t="s">
        <v>26</v>
      </c>
      <c r="C11" s="24">
        <v>1999</v>
      </c>
      <c r="D11" s="41" t="s">
        <v>27</v>
      </c>
      <c r="E11" s="26">
        <v>1.3888888888888889E-3</v>
      </c>
      <c r="F11" s="26">
        <v>2.8969907407407406E-2</v>
      </c>
      <c r="G11" s="26">
        <f>F11-E11</f>
        <v>2.7581018518518519E-2</v>
      </c>
      <c r="H11" s="27">
        <v>1</v>
      </c>
      <c r="I11" s="24">
        <v>0</v>
      </c>
      <c r="J11" s="24">
        <v>4</v>
      </c>
      <c r="K11" s="24">
        <v>2</v>
      </c>
      <c r="L11" s="27">
        <f>SUM(H11:K11)</f>
        <v>7</v>
      </c>
      <c r="M11" s="45">
        <f>L11*($M$5/(24*60*60))</f>
        <v>4.8611111111111112E-3</v>
      </c>
      <c r="N11" s="26">
        <f>G11+M11</f>
        <v>3.2442129629629626E-2</v>
      </c>
      <c r="O11" s="24">
        <v>4</v>
      </c>
      <c r="P11" s="71"/>
      <c r="Q11" s="78"/>
      <c r="R11" s="71"/>
      <c r="S11" s="79"/>
      <c r="T11" s="73"/>
      <c r="U11" s="73"/>
      <c r="V11" s="73"/>
      <c r="W11" s="76"/>
      <c r="X11" s="76"/>
      <c r="Y11" s="76"/>
      <c r="Z11" s="76"/>
      <c r="AA11" s="77"/>
      <c r="AB11" s="73"/>
      <c r="AC11" s="72"/>
    </row>
    <row r="12" spans="1:29" ht="15" customHeight="1" x14ac:dyDescent="0.25">
      <c r="A12" s="24">
        <v>203</v>
      </c>
      <c r="B12" s="23" t="s">
        <v>30</v>
      </c>
      <c r="C12" s="24">
        <v>1992</v>
      </c>
      <c r="D12" s="41" t="s">
        <v>31</v>
      </c>
      <c r="E12" s="26">
        <v>1.0416666666666667E-3</v>
      </c>
      <c r="F12" s="26">
        <v>2.6076388888888885E-2</v>
      </c>
      <c r="G12" s="26">
        <f>F12-E12</f>
        <v>2.5034722222222219E-2</v>
      </c>
      <c r="H12" s="27">
        <v>1</v>
      </c>
      <c r="I12" s="27">
        <v>4</v>
      </c>
      <c r="J12" s="27">
        <v>4</v>
      </c>
      <c r="K12" s="27">
        <v>3</v>
      </c>
      <c r="L12" s="27">
        <f>H12+I12+J12+K12</f>
        <v>12</v>
      </c>
      <c r="M12" s="45">
        <f>L12*($M$5/(24*60*60))</f>
        <v>8.3333333333333332E-3</v>
      </c>
      <c r="N12" s="26">
        <f>G12+M12</f>
        <v>3.3368055555555554E-2</v>
      </c>
      <c r="O12" s="24" t="s">
        <v>32</v>
      </c>
      <c r="P12" s="71"/>
      <c r="Q12" s="78"/>
      <c r="R12" s="71"/>
      <c r="S12" s="79"/>
      <c r="T12" s="73"/>
      <c r="U12" s="73"/>
      <c r="V12" s="73"/>
      <c r="W12" s="76"/>
      <c r="X12" s="71"/>
      <c r="Y12" s="71"/>
      <c r="Z12" s="76"/>
      <c r="AA12" s="77"/>
      <c r="AB12" s="73"/>
      <c r="AC12" s="72"/>
    </row>
    <row r="13" spans="1:29" s="3" customFormat="1" ht="15" customHeight="1" x14ac:dyDescent="0.25">
      <c r="C13" s="5"/>
      <c r="D13" s="5"/>
      <c r="P13" s="71"/>
      <c r="Q13" s="78"/>
      <c r="R13" s="71"/>
      <c r="S13" s="79"/>
      <c r="T13" s="73"/>
      <c r="U13" s="73"/>
      <c r="V13" s="73"/>
      <c r="W13" s="76"/>
      <c r="X13" s="76"/>
      <c r="Y13" s="76"/>
      <c r="Z13" s="76"/>
      <c r="AA13" s="77"/>
      <c r="AB13" s="73"/>
      <c r="AC13" s="72"/>
    </row>
    <row r="14" spans="1:29" s="3" customFormat="1" ht="15.75" customHeight="1" thickBot="1" x14ac:dyDescent="0.3">
      <c r="C14" s="5"/>
      <c r="D14" s="5"/>
      <c r="P14" s="71"/>
      <c r="Q14" s="78"/>
      <c r="R14" s="71"/>
      <c r="S14" s="79"/>
      <c r="T14" s="73"/>
      <c r="U14" s="73"/>
      <c r="V14" s="73"/>
      <c r="W14" s="76"/>
      <c r="X14" s="76"/>
      <c r="Y14" s="76"/>
      <c r="Z14" s="76"/>
      <c r="AA14" s="77"/>
      <c r="AB14" s="73"/>
      <c r="AC14" s="65"/>
    </row>
    <row r="15" spans="1:29" s="3" customFormat="1" ht="27" customHeight="1" thickBot="1" x14ac:dyDescent="0.3">
      <c r="A15" s="6"/>
      <c r="B15" s="89" t="s">
        <v>24</v>
      </c>
      <c r="C15" s="89"/>
      <c r="D15" s="89"/>
      <c r="E15" s="89"/>
      <c r="F15" s="89"/>
      <c r="G15" s="89"/>
      <c r="H15" s="89"/>
      <c r="I15" s="89"/>
      <c r="J15" s="53"/>
      <c r="K15" s="90" t="s">
        <v>11</v>
      </c>
      <c r="L15" s="91"/>
      <c r="M15" s="10">
        <v>60</v>
      </c>
      <c r="N15" s="9" t="s">
        <v>12</v>
      </c>
      <c r="O15"/>
      <c r="P15" s="65"/>
      <c r="Q15" s="81"/>
      <c r="R15" s="81"/>
      <c r="S15" s="81"/>
      <c r="T15" s="81"/>
      <c r="U15" s="81"/>
      <c r="V15" s="81"/>
      <c r="W15" s="81"/>
      <c r="X15" s="81"/>
      <c r="Y15" s="82"/>
      <c r="Z15" s="82"/>
      <c r="AA15" s="66"/>
      <c r="AB15" s="67"/>
      <c r="AC15" s="64"/>
    </row>
    <row r="16" spans="1:29" s="3" customFormat="1" ht="15.75" customHeight="1" thickBot="1" x14ac:dyDescent="0.25">
      <c r="A16" s="85" t="s">
        <v>1</v>
      </c>
      <c r="B16" s="85" t="s">
        <v>3</v>
      </c>
      <c r="C16" s="85" t="s">
        <v>2</v>
      </c>
      <c r="D16" s="85" t="s">
        <v>4</v>
      </c>
      <c r="E16" s="85" t="s">
        <v>5</v>
      </c>
      <c r="F16" s="85" t="s">
        <v>9</v>
      </c>
      <c r="G16" s="94" t="s">
        <v>19</v>
      </c>
      <c r="H16" s="92" t="s">
        <v>6</v>
      </c>
      <c r="I16" s="92"/>
      <c r="J16" s="92"/>
      <c r="K16" s="92"/>
      <c r="L16" s="93"/>
      <c r="M16" s="94" t="s">
        <v>11</v>
      </c>
      <c r="N16" s="96" t="s">
        <v>10</v>
      </c>
      <c r="O16" s="100" t="s">
        <v>14</v>
      </c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4"/>
    </row>
    <row r="17" spans="1:29" s="3" customFormat="1" ht="15.75" customHeight="1" thickBot="1" x14ac:dyDescent="0.25">
      <c r="A17" s="85"/>
      <c r="B17" s="85"/>
      <c r="C17" s="85"/>
      <c r="D17" s="85"/>
      <c r="E17" s="85"/>
      <c r="F17" s="85"/>
      <c r="G17" s="95"/>
      <c r="H17" s="50" t="s">
        <v>7</v>
      </c>
      <c r="I17" s="18" t="s">
        <v>15</v>
      </c>
      <c r="J17" s="18" t="s">
        <v>7</v>
      </c>
      <c r="K17" s="19" t="s">
        <v>15</v>
      </c>
      <c r="L17" s="19" t="s">
        <v>8</v>
      </c>
      <c r="M17" s="95"/>
      <c r="N17" s="96"/>
      <c r="O17" s="104"/>
      <c r="P17" s="83"/>
      <c r="Q17" s="83"/>
      <c r="R17" s="83"/>
      <c r="S17" s="83"/>
      <c r="T17" s="83"/>
      <c r="U17" s="83"/>
      <c r="V17" s="83"/>
      <c r="W17" s="68"/>
      <c r="X17" s="69"/>
      <c r="Y17" s="70"/>
      <c r="Z17" s="70"/>
      <c r="AA17" s="83"/>
      <c r="AB17" s="83"/>
      <c r="AC17" s="84"/>
    </row>
    <row r="18" spans="1:29" s="3" customFormat="1" ht="15.75" customHeight="1" x14ac:dyDescent="0.25">
      <c r="A18" s="22">
        <v>2</v>
      </c>
      <c r="B18" s="21" t="s">
        <v>35</v>
      </c>
      <c r="C18" s="22">
        <v>1999</v>
      </c>
      <c r="D18" s="42" t="s">
        <v>29</v>
      </c>
      <c r="E18" s="25">
        <v>4.5138888888888893E-3</v>
      </c>
      <c r="F18" s="25">
        <v>2.9282407407407406E-2</v>
      </c>
      <c r="G18" s="25">
        <f>F18-E18</f>
        <v>2.4768518518518516E-2</v>
      </c>
      <c r="H18" s="28">
        <v>2</v>
      </c>
      <c r="I18" s="28">
        <v>0</v>
      </c>
      <c r="J18" s="28">
        <v>0</v>
      </c>
      <c r="K18" s="28">
        <v>1</v>
      </c>
      <c r="L18" s="28">
        <f t="shared" ref="L18:L23" si="0">SUM(H18:K18)</f>
        <v>3</v>
      </c>
      <c r="M18" s="29">
        <f t="shared" ref="M18:M23" si="1">L18*($M$5/(24*60*60))</f>
        <v>2.0833333333333333E-3</v>
      </c>
      <c r="N18" s="30">
        <f>G18+M18</f>
        <v>2.6851851851851849E-2</v>
      </c>
      <c r="O18" s="44">
        <v>1</v>
      </c>
      <c r="P18" s="71"/>
      <c r="Q18" s="78"/>
      <c r="R18" s="71"/>
      <c r="S18" s="78"/>
      <c r="T18" s="73"/>
      <c r="U18" s="73"/>
      <c r="V18" s="73"/>
      <c r="W18" s="76"/>
      <c r="X18" s="76"/>
      <c r="Y18" s="76"/>
      <c r="Z18" s="76"/>
      <c r="AA18" s="77"/>
      <c r="AB18" s="73"/>
      <c r="AC18" s="72"/>
    </row>
    <row r="19" spans="1:29" s="3" customFormat="1" ht="15.75" customHeight="1" x14ac:dyDescent="0.25">
      <c r="A19" s="24">
        <v>5</v>
      </c>
      <c r="B19" s="23" t="s">
        <v>36</v>
      </c>
      <c r="C19" s="24">
        <v>2000</v>
      </c>
      <c r="D19" s="41" t="s">
        <v>29</v>
      </c>
      <c r="E19" s="25">
        <v>5.5555555555555558E-3</v>
      </c>
      <c r="F19" s="26">
        <v>2.8703703703703703E-2</v>
      </c>
      <c r="G19" s="25">
        <f>F19-E19</f>
        <v>2.3148148148148147E-2</v>
      </c>
      <c r="H19" s="27">
        <v>3</v>
      </c>
      <c r="I19" s="27">
        <v>3</v>
      </c>
      <c r="J19" s="27">
        <v>1</v>
      </c>
      <c r="K19" s="27">
        <v>0</v>
      </c>
      <c r="L19" s="28">
        <f t="shared" si="0"/>
        <v>7</v>
      </c>
      <c r="M19" s="29">
        <f t="shared" si="1"/>
        <v>4.8611111111111112E-3</v>
      </c>
      <c r="N19" s="30">
        <f>G19+M19</f>
        <v>2.8009259259259258E-2</v>
      </c>
      <c r="O19" s="32">
        <v>2</v>
      </c>
      <c r="P19" s="71"/>
      <c r="Q19" s="78"/>
      <c r="R19" s="71"/>
      <c r="S19" s="78"/>
      <c r="T19" s="73"/>
      <c r="U19" s="73"/>
      <c r="V19" s="73"/>
      <c r="W19" s="76"/>
      <c r="X19" s="71"/>
      <c r="Y19" s="71"/>
      <c r="Z19" s="76"/>
      <c r="AA19" s="77"/>
      <c r="AB19" s="73"/>
      <c r="AC19" s="72"/>
    </row>
    <row r="20" spans="1:29" s="3" customFormat="1" ht="15.75" customHeight="1" x14ac:dyDescent="0.25">
      <c r="A20" s="22">
        <v>1</v>
      </c>
      <c r="B20" s="31" t="s">
        <v>66</v>
      </c>
      <c r="C20" s="32">
        <v>2000</v>
      </c>
      <c r="D20" s="31" t="s">
        <v>67</v>
      </c>
      <c r="E20" s="25">
        <v>4.1666666666666666E-3</v>
      </c>
      <c r="F20" s="26">
        <v>3.2083333333333332E-2</v>
      </c>
      <c r="G20" s="25">
        <f>F20-E20</f>
        <v>2.7916666666666666E-2</v>
      </c>
      <c r="H20" s="27">
        <v>0</v>
      </c>
      <c r="I20" s="27">
        <v>1</v>
      </c>
      <c r="J20" s="27">
        <v>3</v>
      </c>
      <c r="K20" s="27">
        <v>3</v>
      </c>
      <c r="L20" s="28">
        <f t="shared" si="0"/>
        <v>7</v>
      </c>
      <c r="M20" s="29">
        <f t="shared" si="1"/>
        <v>4.8611111111111112E-3</v>
      </c>
      <c r="N20" s="30">
        <f>G20+M20</f>
        <v>3.2777777777777781E-2</v>
      </c>
      <c r="O20" s="32">
        <v>3</v>
      </c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</row>
    <row r="21" spans="1:29" s="3" customFormat="1" ht="15.75" customHeight="1" x14ac:dyDescent="0.25">
      <c r="A21" s="24">
        <v>4</v>
      </c>
      <c r="B21" s="23" t="s">
        <v>34</v>
      </c>
      <c r="C21" s="24">
        <v>1999</v>
      </c>
      <c r="D21" s="41" t="s">
        <v>27</v>
      </c>
      <c r="E21" s="25">
        <v>5.208333333333333E-3</v>
      </c>
      <c r="F21" s="26">
        <v>3.6689814814814821E-2</v>
      </c>
      <c r="G21" s="25">
        <f>F21-E21</f>
        <v>3.1481481481481485E-2</v>
      </c>
      <c r="H21" s="27">
        <v>2</v>
      </c>
      <c r="I21" s="24">
        <v>2</v>
      </c>
      <c r="J21" s="24">
        <v>4</v>
      </c>
      <c r="K21" s="24">
        <v>2</v>
      </c>
      <c r="L21" s="28">
        <f t="shared" si="0"/>
        <v>10</v>
      </c>
      <c r="M21" s="29">
        <f t="shared" si="1"/>
        <v>6.9444444444444449E-3</v>
      </c>
      <c r="N21" s="30">
        <f>G21+M21</f>
        <v>3.8425925925925933E-2</v>
      </c>
      <c r="O21" s="32">
        <v>4</v>
      </c>
      <c r="P21" s="65"/>
      <c r="Q21" s="81"/>
      <c r="R21" s="81"/>
      <c r="S21" s="81"/>
      <c r="T21" s="81"/>
      <c r="U21" s="81"/>
      <c r="V21" s="81"/>
      <c r="W21" s="81"/>
      <c r="X21" s="81"/>
      <c r="Y21" s="82"/>
      <c r="Z21" s="82"/>
      <c r="AA21" s="66"/>
      <c r="AB21" s="67"/>
      <c r="AC21" s="64"/>
    </row>
    <row r="22" spans="1:29" s="3" customFormat="1" ht="15.75" customHeight="1" x14ac:dyDescent="0.25">
      <c r="A22" s="22">
        <v>6</v>
      </c>
      <c r="B22" s="23" t="s">
        <v>33</v>
      </c>
      <c r="C22" s="24">
        <v>1999</v>
      </c>
      <c r="D22" s="41" t="s">
        <v>27</v>
      </c>
      <c r="E22" s="25">
        <v>5.9027777777777776E-3</v>
      </c>
      <c r="F22" s="26"/>
      <c r="G22" s="25"/>
      <c r="H22" s="27"/>
      <c r="I22" s="27"/>
      <c r="J22" s="27"/>
      <c r="K22" s="27"/>
      <c r="L22" s="28">
        <f t="shared" si="0"/>
        <v>0</v>
      </c>
      <c r="M22" s="29">
        <f t="shared" si="1"/>
        <v>0</v>
      </c>
      <c r="N22" s="30" t="s">
        <v>85</v>
      </c>
      <c r="O22" s="32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4"/>
    </row>
    <row r="23" spans="1:29" s="3" customFormat="1" ht="15.75" customHeight="1" x14ac:dyDescent="0.25">
      <c r="A23" s="24">
        <v>3</v>
      </c>
      <c r="B23" s="31" t="s">
        <v>37</v>
      </c>
      <c r="C23" s="32">
        <v>2000</v>
      </c>
      <c r="D23" s="31" t="s">
        <v>31</v>
      </c>
      <c r="E23" s="25">
        <v>4.8611111111111112E-3</v>
      </c>
      <c r="F23" s="26"/>
      <c r="G23" s="25"/>
      <c r="H23" s="27"/>
      <c r="I23" s="27"/>
      <c r="J23" s="27"/>
      <c r="K23" s="27"/>
      <c r="L23" s="28">
        <f t="shared" si="0"/>
        <v>0</v>
      </c>
      <c r="M23" s="29">
        <f t="shared" si="1"/>
        <v>0</v>
      </c>
      <c r="N23" s="30" t="s">
        <v>85</v>
      </c>
      <c r="O23" s="32"/>
      <c r="P23" s="83"/>
      <c r="Q23" s="83"/>
      <c r="R23" s="83"/>
      <c r="S23" s="83"/>
      <c r="T23" s="83"/>
      <c r="U23" s="83"/>
      <c r="V23" s="83"/>
      <c r="W23" s="68"/>
      <c r="X23" s="69"/>
      <c r="Y23" s="70"/>
      <c r="Z23" s="70"/>
      <c r="AA23" s="83"/>
      <c r="AB23" s="83"/>
      <c r="AC23" s="84"/>
    </row>
    <row r="24" spans="1:29" s="3" customFormat="1" ht="15.75" customHeight="1" x14ac:dyDescent="0.25">
      <c r="C24" s="5"/>
      <c r="D24" s="5"/>
      <c r="P24" s="71"/>
      <c r="Q24" s="65"/>
      <c r="R24" s="72"/>
      <c r="S24" s="80"/>
      <c r="T24" s="73"/>
      <c r="U24" s="74"/>
      <c r="V24" s="73"/>
      <c r="W24" s="75"/>
      <c r="X24" s="76"/>
      <c r="Y24" s="76"/>
      <c r="Z24" s="76"/>
      <c r="AA24" s="77"/>
      <c r="AB24" s="73"/>
      <c r="AC24" s="65"/>
    </row>
    <row r="25" spans="1:29" s="3" customFormat="1" ht="15.75" customHeight="1" x14ac:dyDescent="0.25">
      <c r="C25" s="5"/>
      <c r="D25" s="5"/>
      <c r="P25" s="71"/>
      <c r="Q25" s="65"/>
      <c r="R25" s="72"/>
      <c r="S25" s="80"/>
      <c r="T25" s="73"/>
      <c r="U25" s="74"/>
      <c r="V25" s="73"/>
      <c r="W25" s="75"/>
      <c r="X25" s="76"/>
      <c r="Y25" s="76"/>
      <c r="Z25" s="76"/>
      <c r="AA25" s="77"/>
      <c r="AB25" s="73"/>
      <c r="AC25" s="65"/>
    </row>
    <row r="26" spans="1:29" s="3" customFormat="1" ht="15.75" customHeight="1" x14ac:dyDescent="0.25">
      <c r="C26" s="5"/>
      <c r="D26" s="5"/>
      <c r="P26" s="71"/>
      <c r="Q26" s="65"/>
      <c r="R26" s="72"/>
      <c r="S26" s="80"/>
      <c r="T26" s="73"/>
      <c r="U26" s="74"/>
      <c r="V26" s="73"/>
      <c r="W26" s="75"/>
      <c r="X26" s="76"/>
      <c r="Y26" s="76"/>
      <c r="Z26" s="76"/>
      <c r="AA26" s="77"/>
      <c r="AB26" s="73"/>
      <c r="AC26" s="65"/>
    </row>
    <row r="27" spans="1:29" s="3" customFormat="1" ht="15.75" customHeight="1" x14ac:dyDescent="0.25">
      <c r="C27" s="5"/>
      <c r="D27" s="5"/>
      <c r="P27" s="71"/>
      <c r="Q27" s="65"/>
      <c r="R27" s="72"/>
      <c r="S27" s="80"/>
      <c r="T27" s="73"/>
      <c r="U27" s="74"/>
      <c r="V27" s="73"/>
      <c r="W27" s="75"/>
      <c r="X27" s="76"/>
      <c r="Y27" s="76"/>
      <c r="Z27" s="76"/>
      <c r="AA27" s="77"/>
      <c r="AB27" s="73"/>
      <c r="AC27" s="65"/>
    </row>
    <row r="28" spans="1:29" s="3" customFormat="1" ht="15.75" customHeight="1" x14ac:dyDescent="0.25">
      <c r="C28" s="5"/>
      <c r="D28" s="5"/>
      <c r="P28" s="71"/>
      <c r="Q28" s="65"/>
      <c r="R28" s="72"/>
      <c r="S28" s="80"/>
      <c r="T28" s="73"/>
      <c r="U28" s="74"/>
      <c r="V28" s="73"/>
      <c r="W28" s="75"/>
      <c r="X28" s="76"/>
      <c r="Y28" s="76"/>
      <c r="Z28" s="76"/>
      <c r="AA28" s="77"/>
      <c r="AB28" s="73"/>
      <c r="AC28" s="65"/>
    </row>
    <row r="29" spans="1:29" s="3" customFormat="1" ht="15.75" customHeight="1" x14ac:dyDescent="0.25">
      <c r="C29" s="5"/>
      <c r="D29" s="5"/>
      <c r="P29" s="71"/>
      <c r="Q29" s="78"/>
      <c r="R29" s="71"/>
      <c r="S29" s="78"/>
      <c r="T29" s="73"/>
      <c r="U29" s="73"/>
      <c r="V29" s="73"/>
      <c r="W29" s="76"/>
      <c r="X29" s="76"/>
      <c r="Y29" s="76"/>
      <c r="Z29" s="76"/>
      <c r="AA29" s="77"/>
      <c r="AB29" s="73"/>
      <c r="AC29" s="65"/>
    </row>
    <row r="30" spans="1:29" s="3" customFormat="1" ht="15.75" customHeight="1" x14ac:dyDescent="0.25">
      <c r="C30" s="5"/>
      <c r="D30" s="5"/>
      <c r="P30" s="71"/>
      <c r="Q30" s="78"/>
      <c r="R30" s="71"/>
      <c r="S30" s="78"/>
      <c r="T30" s="73"/>
      <c r="U30" s="73"/>
      <c r="V30" s="73"/>
      <c r="W30" s="76"/>
      <c r="X30" s="71"/>
      <c r="Y30" s="71"/>
      <c r="Z30" s="76"/>
      <c r="AA30" s="77"/>
      <c r="AB30" s="73"/>
      <c r="AC30" s="65"/>
    </row>
    <row r="31" spans="1:29" s="3" customFormat="1" ht="15.75" customHeight="1" x14ac:dyDescent="0.25">
      <c r="C31" s="5"/>
      <c r="D31" s="5"/>
      <c r="P31" s="71"/>
      <c r="Q31" s="78"/>
      <c r="R31" s="71"/>
      <c r="S31" s="78"/>
      <c r="T31" s="73"/>
      <c r="U31" s="73"/>
      <c r="V31" s="73"/>
      <c r="W31" s="76"/>
      <c r="X31" s="76"/>
      <c r="Y31" s="76"/>
      <c r="Z31" s="76"/>
      <c r="AA31" s="77"/>
      <c r="AB31" s="73"/>
      <c r="AC31" s="65"/>
    </row>
    <row r="32" spans="1:29" s="3" customFormat="1" ht="15.75" customHeight="1" x14ac:dyDescent="0.25">
      <c r="C32" s="5"/>
      <c r="D32" s="5"/>
      <c r="P32" s="71"/>
      <c r="Q32" s="65"/>
      <c r="R32" s="72"/>
      <c r="S32" s="80"/>
      <c r="T32" s="73"/>
      <c r="U32" s="74"/>
      <c r="V32" s="73"/>
      <c r="W32" s="75"/>
      <c r="X32" s="76"/>
      <c r="Y32" s="76"/>
      <c r="Z32" s="76"/>
      <c r="AA32" s="77"/>
      <c r="AB32" s="73"/>
      <c r="AC32" s="65"/>
    </row>
    <row r="33" spans="3:29" s="3" customFormat="1" ht="15.75" customHeight="1" x14ac:dyDescent="0.25">
      <c r="C33" s="5"/>
      <c r="D33" s="5"/>
      <c r="P33" s="71"/>
      <c r="Q33" s="65"/>
      <c r="R33" s="72"/>
      <c r="S33" s="80"/>
      <c r="T33" s="73"/>
      <c r="U33" s="74"/>
      <c r="V33" s="73"/>
      <c r="W33" s="75"/>
      <c r="X33" s="76"/>
      <c r="Y33" s="76"/>
      <c r="Z33" s="76"/>
      <c r="AA33" s="77"/>
      <c r="AB33" s="73"/>
      <c r="AC33" s="65"/>
    </row>
    <row r="34" spans="3:29" s="3" customFormat="1" ht="15.75" customHeight="1" x14ac:dyDescent="0.25">
      <c r="C34" s="5"/>
      <c r="D34" s="5"/>
      <c r="P34" s="71"/>
      <c r="Q34" s="78"/>
      <c r="R34" s="71"/>
      <c r="S34" s="78"/>
      <c r="T34" s="73"/>
      <c r="U34" s="73"/>
      <c r="V34" s="73"/>
      <c r="W34" s="76"/>
      <c r="X34" s="76"/>
      <c r="Y34" s="76"/>
      <c r="Z34" s="76"/>
      <c r="AA34" s="77"/>
      <c r="AB34" s="73"/>
      <c r="AC34" s="65"/>
    </row>
    <row r="35" spans="3:29" s="3" customFormat="1" ht="15.75" customHeight="1" x14ac:dyDescent="0.2">
      <c r="C35" s="5"/>
      <c r="D35" s="5"/>
    </row>
    <row r="36" spans="3:29" s="3" customFormat="1" ht="15.75" customHeight="1" x14ac:dyDescent="0.2">
      <c r="C36" s="5"/>
      <c r="D36" s="5"/>
    </row>
    <row r="37" spans="3:29" s="3" customFormat="1" ht="15.75" customHeight="1" x14ac:dyDescent="0.2">
      <c r="C37" s="5"/>
      <c r="D37" s="5"/>
    </row>
    <row r="38" spans="3:29" s="3" customFormat="1" ht="15.75" customHeight="1" x14ac:dyDescent="0.2">
      <c r="C38" s="5"/>
      <c r="D38" s="5"/>
    </row>
    <row r="39" spans="3:29" s="3" customFormat="1" ht="15.75" customHeight="1" x14ac:dyDescent="0.2">
      <c r="C39" s="5"/>
      <c r="D39" s="5"/>
    </row>
    <row r="40" spans="3:29" s="3" customFormat="1" ht="15.75" customHeight="1" x14ac:dyDescent="0.2">
      <c r="C40" s="5"/>
      <c r="D40" s="5"/>
    </row>
    <row r="41" spans="3:29" s="3" customFormat="1" ht="15.75" customHeight="1" x14ac:dyDescent="0.2">
      <c r="C41" s="5"/>
      <c r="D41" s="5"/>
    </row>
    <row r="42" spans="3:29" s="3" customFormat="1" ht="15.75" customHeight="1" x14ac:dyDescent="0.2">
      <c r="C42" s="5"/>
      <c r="D42" s="5"/>
    </row>
    <row r="43" spans="3:29" s="3" customFormat="1" ht="15.75" customHeight="1" x14ac:dyDescent="0.2">
      <c r="C43" s="5"/>
      <c r="D43" s="5"/>
    </row>
    <row r="44" spans="3:29" s="3" customFormat="1" ht="15.75" customHeight="1" x14ac:dyDescent="0.2">
      <c r="C44" s="5"/>
      <c r="D44" s="5"/>
    </row>
    <row r="45" spans="3:29" s="3" customFormat="1" ht="15.75" customHeight="1" x14ac:dyDescent="0.2">
      <c r="C45" s="5"/>
      <c r="D45" s="5"/>
    </row>
    <row r="46" spans="3:29" s="3" customFormat="1" ht="15.75" customHeight="1" x14ac:dyDescent="0.2">
      <c r="C46" s="5"/>
      <c r="D46" s="5"/>
    </row>
    <row r="47" spans="3:29" s="3" customFormat="1" ht="15.75" customHeight="1" x14ac:dyDescent="0.2">
      <c r="C47" s="5"/>
      <c r="D47" s="5"/>
    </row>
    <row r="48" spans="3:29" s="3" customFormat="1" ht="15.75" customHeight="1" x14ac:dyDescent="0.2">
      <c r="C48" s="5"/>
      <c r="D48" s="5"/>
    </row>
    <row r="49" spans="3:4" s="3" customFormat="1" ht="15.75" customHeight="1" x14ac:dyDescent="0.2">
      <c r="C49" s="5"/>
      <c r="D49" s="5"/>
    </row>
    <row r="50" spans="3:4" s="3" customFormat="1" ht="15.75" customHeight="1" x14ac:dyDescent="0.2">
      <c r="C50" s="5"/>
      <c r="D50" s="5"/>
    </row>
    <row r="51" spans="3:4" s="3" customFormat="1" ht="15.75" customHeight="1" x14ac:dyDescent="0.2">
      <c r="C51" s="5"/>
      <c r="D51" s="5"/>
    </row>
    <row r="52" spans="3:4" s="3" customFormat="1" ht="15.75" customHeight="1" x14ac:dyDescent="0.2">
      <c r="C52" s="5"/>
      <c r="D52" s="5"/>
    </row>
    <row r="53" spans="3:4" s="3" customFormat="1" ht="15.75" customHeight="1" x14ac:dyDescent="0.2">
      <c r="C53" s="5"/>
      <c r="D53" s="5"/>
    </row>
    <row r="54" spans="3:4" s="3" customFormat="1" ht="15.75" customHeight="1" x14ac:dyDescent="0.2">
      <c r="C54" s="5"/>
      <c r="D54" s="5"/>
    </row>
    <row r="55" spans="3:4" s="3" customFormat="1" ht="15.75" customHeight="1" x14ac:dyDescent="0.2">
      <c r="C55" s="5"/>
      <c r="D55" s="5"/>
    </row>
    <row r="56" spans="3:4" s="3" customFormat="1" ht="15.75" customHeight="1" x14ac:dyDescent="0.2">
      <c r="C56" s="5"/>
      <c r="D56" s="5"/>
    </row>
    <row r="57" spans="3:4" s="3" customFormat="1" ht="15.75" customHeight="1" x14ac:dyDescent="0.2">
      <c r="C57" s="5"/>
      <c r="D57" s="5"/>
    </row>
    <row r="58" spans="3:4" s="3" customFormat="1" ht="15.75" customHeight="1" x14ac:dyDescent="0.2">
      <c r="C58" s="5"/>
      <c r="D58" s="5"/>
    </row>
    <row r="59" spans="3:4" s="3" customFormat="1" ht="15.75" customHeight="1" x14ac:dyDescent="0.2">
      <c r="C59" s="5"/>
      <c r="D59" s="5"/>
    </row>
    <row r="60" spans="3:4" s="3" customFormat="1" ht="15.75" customHeight="1" x14ac:dyDescent="0.2">
      <c r="C60" s="5"/>
      <c r="D60" s="5"/>
    </row>
    <row r="61" spans="3:4" s="3" customFormat="1" ht="15.75" customHeight="1" x14ac:dyDescent="0.2">
      <c r="C61" s="5"/>
      <c r="D61" s="5"/>
    </row>
    <row r="62" spans="3:4" s="3" customFormat="1" ht="15.75" customHeight="1" x14ac:dyDescent="0.2">
      <c r="C62" s="5"/>
      <c r="D62" s="5"/>
    </row>
    <row r="63" spans="3:4" s="3" customFormat="1" ht="15.75" customHeight="1" x14ac:dyDescent="0.2">
      <c r="C63" s="5"/>
      <c r="D63" s="5"/>
    </row>
    <row r="64" spans="3:4" s="3" customFormat="1" ht="15.75" customHeight="1" x14ac:dyDescent="0.2">
      <c r="C64" s="5"/>
      <c r="D64" s="5"/>
    </row>
    <row r="65" spans="3:4" s="3" customFormat="1" ht="15.75" customHeight="1" x14ac:dyDescent="0.2">
      <c r="C65" s="5"/>
      <c r="D65" s="5"/>
    </row>
    <row r="66" spans="3:4" s="3" customFormat="1" ht="15.75" customHeight="1" x14ac:dyDescent="0.2">
      <c r="C66" s="5"/>
      <c r="D66" s="5"/>
    </row>
    <row r="67" spans="3:4" s="3" customFormat="1" ht="15.75" customHeight="1" x14ac:dyDescent="0.2">
      <c r="C67" s="5"/>
      <c r="D67" s="5"/>
    </row>
    <row r="68" spans="3:4" s="3" customFormat="1" ht="15.75" customHeight="1" x14ac:dyDescent="0.2">
      <c r="C68" s="5"/>
      <c r="D68" s="5"/>
    </row>
    <row r="69" spans="3:4" s="3" customFormat="1" ht="15.75" customHeight="1" x14ac:dyDescent="0.2">
      <c r="C69" s="5"/>
      <c r="D69" s="5"/>
    </row>
    <row r="70" spans="3:4" s="3" customFormat="1" ht="15.75" customHeight="1" x14ac:dyDescent="0.2">
      <c r="C70" s="5"/>
      <c r="D70" s="5"/>
    </row>
    <row r="71" spans="3:4" s="3" customFormat="1" ht="15.75" customHeight="1" x14ac:dyDescent="0.2">
      <c r="C71" s="5"/>
      <c r="D71" s="5"/>
    </row>
    <row r="72" spans="3:4" s="3" customFormat="1" ht="15.75" customHeight="1" x14ac:dyDescent="0.2">
      <c r="C72" s="5"/>
      <c r="D72" s="5"/>
    </row>
    <row r="73" spans="3:4" s="3" customFormat="1" ht="15.75" customHeight="1" x14ac:dyDescent="0.2">
      <c r="C73" s="5"/>
      <c r="D73" s="5"/>
    </row>
    <row r="74" spans="3:4" s="3" customFormat="1" ht="15.75" customHeight="1" x14ac:dyDescent="0.2">
      <c r="C74" s="5"/>
      <c r="D74" s="5"/>
    </row>
    <row r="75" spans="3:4" s="3" customFormat="1" ht="15.75" customHeight="1" x14ac:dyDescent="0.2">
      <c r="C75" s="5"/>
      <c r="D75" s="5"/>
    </row>
    <row r="76" spans="3:4" s="3" customFormat="1" ht="15.75" customHeight="1" x14ac:dyDescent="0.2">
      <c r="C76" s="5"/>
      <c r="D76" s="5"/>
    </row>
    <row r="77" spans="3:4" s="3" customFormat="1" ht="15.75" customHeight="1" x14ac:dyDescent="0.2">
      <c r="C77" s="5"/>
      <c r="D77" s="5"/>
    </row>
    <row r="78" spans="3:4" s="3" customFormat="1" ht="15.75" customHeight="1" x14ac:dyDescent="0.2">
      <c r="C78" s="5"/>
      <c r="D78" s="5"/>
    </row>
    <row r="79" spans="3:4" s="3" customFormat="1" ht="15.75" customHeight="1" x14ac:dyDescent="0.2">
      <c r="C79" s="5"/>
      <c r="D79" s="5"/>
    </row>
    <row r="80" spans="3:4" s="3" customFormat="1" ht="15.75" customHeight="1" x14ac:dyDescent="0.2">
      <c r="C80" s="5"/>
      <c r="D80" s="5"/>
    </row>
    <row r="81" spans="3:4" s="3" customFormat="1" ht="15.75" customHeight="1" x14ac:dyDescent="0.2">
      <c r="C81" s="5"/>
      <c r="D81" s="5"/>
    </row>
    <row r="82" spans="3:4" s="3" customFormat="1" ht="15.75" customHeight="1" x14ac:dyDescent="0.2">
      <c r="C82" s="5"/>
      <c r="D82" s="5"/>
    </row>
    <row r="83" spans="3:4" s="3" customFormat="1" ht="15.75" customHeight="1" x14ac:dyDescent="0.2">
      <c r="C83" s="5"/>
      <c r="D83" s="5"/>
    </row>
    <row r="84" spans="3:4" s="3" customFormat="1" ht="15.75" customHeight="1" x14ac:dyDescent="0.2">
      <c r="C84" s="5"/>
      <c r="D84" s="5"/>
    </row>
    <row r="85" spans="3:4" s="3" customFormat="1" ht="15.75" customHeight="1" x14ac:dyDescent="0.2">
      <c r="C85" s="5"/>
      <c r="D85" s="5"/>
    </row>
    <row r="86" spans="3:4" s="3" customFormat="1" ht="15.75" customHeight="1" x14ac:dyDescent="0.2">
      <c r="C86" s="5"/>
      <c r="D86" s="5"/>
    </row>
    <row r="87" spans="3:4" s="3" customFormat="1" ht="15.75" customHeight="1" x14ac:dyDescent="0.2">
      <c r="C87" s="5"/>
      <c r="D87" s="5"/>
    </row>
    <row r="88" spans="3:4" s="3" customFormat="1" ht="15.75" customHeight="1" x14ac:dyDescent="0.2">
      <c r="C88" s="5"/>
      <c r="D88" s="5"/>
    </row>
    <row r="89" spans="3:4" s="3" customFormat="1" ht="15.75" customHeight="1" x14ac:dyDescent="0.2">
      <c r="C89" s="5"/>
      <c r="D89" s="5"/>
    </row>
    <row r="90" spans="3:4" s="3" customFormat="1" ht="15.75" customHeight="1" x14ac:dyDescent="0.2">
      <c r="C90" s="5"/>
      <c r="D90" s="5"/>
    </row>
    <row r="91" spans="3:4" s="3" customFormat="1" ht="15.75" customHeight="1" x14ac:dyDescent="0.2">
      <c r="C91" s="5"/>
      <c r="D91" s="5"/>
    </row>
    <row r="92" spans="3:4" s="3" customFormat="1" ht="15.75" customHeight="1" x14ac:dyDescent="0.2">
      <c r="C92" s="5"/>
      <c r="D92" s="5"/>
    </row>
    <row r="93" spans="3:4" s="3" customFormat="1" ht="15.75" customHeight="1" x14ac:dyDescent="0.2">
      <c r="C93" s="5"/>
      <c r="D93" s="5"/>
    </row>
    <row r="94" spans="3:4" s="3" customFormat="1" ht="15.75" customHeight="1" x14ac:dyDescent="0.2">
      <c r="C94" s="5"/>
      <c r="D94" s="5"/>
    </row>
    <row r="95" spans="3:4" s="3" customFormat="1" ht="15.75" customHeight="1" x14ac:dyDescent="0.2">
      <c r="C95" s="5"/>
      <c r="D95" s="5"/>
    </row>
    <row r="96" spans="3:4" s="3" customFormat="1" ht="15.75" customHeight="1" x14ac:dyDescent="0.2">
      <c r="C96" s="5"/>
      <c r="D96" s="5"/>
    </row>
    <row r="97" spans="3:4" s="3" customFormat="1" ht="15.75" customHeight="1" x14ac:dyDescent="0.2">
      <c r="C97" s="5"/>
      <c r="D97" s="5"/>
    </row>
    <row r="98" spans="3:4" s="3" customFormat="1" ht="15.75" customHeight="1" x14ac:dyDescent="0.2">
      <c r="C98" s="5"/>
      <c r="D98" s="5"/>
    </row>
    <row r="99" spans="3:4" s="3" customFormat="1" ht="15.75" customHeight="1" x14ac:dyDescent="0.2">
      <c r="C99" s="5"/>
      <c r="D99" s="5"/>
    </row>
    <row r="100" spans="3:4" s="3" customFormat="1" ht="15.75" customHeight="1" x14ac:dyDescent="0.2">
      <c r="C100" s="5"/>
      <c r="D100" s="5"/>
    </row>
    <row r="101" spans="3:4" s="3" customFormat="1" ht="15.75" customHeight="1" x14ac:dyDescent="0.2">
      <c r="C101" s="5"/>
      <c r="D101" s="5"/>
    </row>
    <row r="102" spans="3:4" s="3" customFormat="1" ht="15.75" customHeight="1" x14ac:dyDescent="0.2">
      <c r="C102" s="5"/>
      <c r="D102" s="5"/>
    </row>
    <row r="103" spans="3:4" s="3" customFormat="1" ht="15.75" customHeight="1" x14ac:dyDescent="0.2">
      <c r="C103" s="5"/>
      <c r="D103" s="5"/>
    </row>
    <row r="104" spans="3:4" s="3" customFormat="1" ht="15.75" customHeight="1" x14ac:dyDescent="0.2">
      <c r="C104" s="5"/>
      <c r="D104" s="5"/>
    </row>
    <row r="105" spans="3:4" s="3" customFormat="1" ht="15.75" customHeight="1" x14ac:dyDescent="0.2">
      <c r="C105" s="5"/>
      <c r="D105" s="5"/>
    </row>
    <row r="106" spans="3:4" s="3" customFormat="1" ht="15.75" customHeight="1" x14ac:dyDescent="0.2">
      <c r="C106" s="5"/>
      <c r="D106" s="5"/>
    </row>
    <row r="107" spans="3:4" s="3" customFormat="1" ht="15.75" customHeight="1" x14ac:dyDescent="0.2">
      <c r="C107" s="5"/>
      <c r="D107" s="5"/>
    </row>
  </sheetData>
  <sortState ref="A47:N53">
    <sortCondition ref="M47:M53"/>
  </sortState>
  <mergeCells count="31">
    <mergeCell ref="N16:N17"/>
    <mergeCell ref="O16:O17"/>
    <mergeCell ref="A16:A17"/>
    <mergeCell ref="B16:B17"/>
    <mergeCell ref="C16:C17"/>
    <mergeCell ref="D16:D17"/>
    <mergeCell ref="E16:E17"/>
    <mergeCell ref="M16:M17"/>
    <mergeCell ref="B1:L1"/>
    <mergeCell ref="A3:B3"/>
    <mergeCell ref="H4:L4"/>
    <mergeCell ref="B5:I5"/>
    <mergeCell ref="K5:L5"/>
    <mergeCell ref="H3:J3"/>
    <mergeCell ref="L3:N3"/>
    <mergeCell ref="N6:N7"/>
    <mergeCell ref="O6:O7"/>
    <mergeCell ref="A6:A7"/>
    <mergeCell ref="B6:B7"/>
    <mergeCell ref="C6:C7"/>
    <mergeCell ref="D6:D7"/>
    <mergeCell ref="E6:E7"/>
    <mergeCell ref="F6:F7"/>
    <mergeCell ref="G6:G7"/>
    <mergeCell ref="H6:L6"/>
    <mergeCell ref="M6:M7"/>
    <mergeCell ref="B15:I15"/>
    <mergeCell ref="K15:L15"/>
    <mergeCell ref="F16:F17"/>
    <mergeCell ref="G16:G17"/>
    <mergeCell ref="H16:L16"/>
  </mergeCells>
  <printOptions horizontalCentered="1"/>
  <pageMargins left="3.937007874015748E-2" right="3.937007874015748E-2" top="0.35433070866141736" bottom="0.35433070866141736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61"/>
  <sheetViews>
    <sheetView workbookViewId="0">
      <pane xSplit="1" ySplit="7" topLeftCell="B49" activePane="bottomRight" state="frozen"/>
      <selection pane="topRight" activeCell="B1" sqref="B1"/>
      <selection pane="bottomLeft" activeCell="A2" sqref="A2"/>
      <selection pane="bottomRight" activeCell="N4" sqref="N4"/>
    </sheetView>
  </sheetViews>
  <sheetFormatPr defaultColWidth="14.42578125" defaultRowHeight="15.75" customHeight="1" x14ac:dyDescent="0.2"/>
  <cols>
    <col min="1" max="1" width="6.7109375" customWidth="1"/>
    <col min="2" max="2" width="23.28515625" customWidth="1"/>
    <col min="3" max="3" width="11.5703125" style="1" customWidth="1"/>
    <col min="4" max="4" width="18" style="1" customWidth="1"/>
    <col min="5" max="5" width="9.140625" style="4" customWidth="1"/>
    <col min="6" max="6" width="7.5703125" style="3" customWidth="1"/>
    <col min="7" max="7" width="7.7109375" style="3" customWidth="1"/>
    <col min="8" max="8" width="7.140625" style="3" customWidth="1"/>
    <col min="9" max="9" width="6.85546875" style="3" customWidth="1"/>
    <col min="10" max="11" width="6.85546875" customWidth="1"/>
    <col min="12" max="12" width="9.7109375" customWidth="1"/>
    <col min="13" max="13" width="9.85546875" customWidth="1"/>
  </cols>
  <sheetData>
    <row r="1" spans="1:14" ht="15.75" customHeight="1" x14ac:dyDescent="0.25">
      <c r="A1" s="6"/>
      <c r="B1" s="86" t="s">
        <v>13</v>
      </c>
      <c r="C1" s="86"/>
      <c r="D1" s="86"/>
      <c r="E1" s="86"/>
      <c r="F1" s="86"/>
      <c r="G1" s="86"/>
      <c r="H1" s="86"/>
      <c r="I1" s="86"/>
      <c r="J1" s="86"/>
      <c r="K1" s="86"/>
      <c r="L1" s="51"/>
    </row>
    <row r="2" spans="1:14" ht="12.75" customHeight="1" x14ac:dyDescent="0.25">
      <c r="A2" s="6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4" ht="20.100000000000001" customHeight="1" x14ac:dyDescent="0.2">
      <c r="A3" s="87" t="s">
        <v>0</v>
      </c>
      <c r="B3" s="87"/>
      <c r="C3" s="7"/>
      <c r="D3" s="7"/>
      <c r="E3" s="8"/>
      <c r="F3" s="8"/>
      <c r="G3" s="8"/>
      <c r="H3" s="88">
        <v>43146</v>
      </c>
      <c r="I3" s="88"/>
      <c r="J3" s="88"/>
      <c r="K3" s="88"/>
      <c r="L3" s="54"/>
    </row>
    <row r="4" spans="1:14" ht="20.100000000000001" customHeight="1" thickBot="1" x14ac:dyDescent="0.25">
      <c r="A4" s="52"/>
      <c r="B4" s="52"/>
      <c r="C4" s="7"/>
      <c r="D4" s="7"/>
      <c r="E4" s="54"/>
      <c r="F4" s="54"/>
      <c r="G4" s="54"/>
      <c r="H4" s="88" t="s">
        <v>17</v>
      </c>
      <c r="I4" s="88"/>
      <c r="J4" s="88"/>
      <c r="K4" s="88"/>
      <c r="L4" s="54"/>
    </row>
    <row r="5" spans="1:14" ht="33" customHeight="1" thickBot="1" x14ac:dyDescent="0.3">
      <c r="A5" s="6"/>
      <c r="B5" s="89" t="s">
        <v>23</v>
      </c>
      <c r="C5" s="89"/>
      <c r="D5" s="89"/>
      <c r="E5" s="89"/>
      <c r="F5" s="89"/>
      <c r="G5" s="89"/>
      <c r="H5" s="89"/>
      <c r="I5" s="89"/>
      <c r="J5" s="90" t="s">
        <v>11</v>
      </c>
      <c r="K5" s="91"/>
      <c r="L5" s="10">
        <v>45</v>
      </c>
      <c r="M5" s="9" t="s">
        <v>12</v>
      </c>
    </row>
    <row r="6" spans="1:14" ht="20.100000000000001" customHeight="1" thickBot="1" x14ac:dyDescent="0.25">
      <c r="A6" s="85" t="s">
        <v>1</v>
      </c>
      <c r="B6" s="85" t="s">
        <v>3</v>
      </c>
      <c r="C6" s="85" t="s">
        <v>2</v>
      </c>
      <c r="D6" s="85" t="s">
        <v>4</v>
      </c>
      <c r="E6" s="85" t="s">
        <v>5</v>
      </c>
      <c r="F6" s="85" t="s">
        <v>9</v>
      </c>
      <c r="G6" s="94" t="s">
        <v>19</v>
      </c>
      <c r="H6" s="92" t="s">
        <v>6</v>
      </c>
      <c r="I6" s="92"/>
      <c r="J6" s="92"/>
      <c r="K6" s="93"/>
      <c r="L6" s="94" t="s">
        <v>11</v>
      </c>
      <c r="M6" s="96" t="s">
        <v>10</v>
      </c>
      <c r="N6" s="97" t="s">
        <v>14</v>
      </c>
    </row>
    <row r="7" spans="1:14" s="2" customFormat="1" ht="20.100000000000001" customHeight="1" thickBot="1" x14ac:dyDescent="0.25">
      <c r="A7" s="85"/>
      <c r="B7" s="85"/>
      <c r="C7" s="85"/>
      <c r="D7" s="85"/>
      <c r="E7" s="85"/>
      <c r="F7" s="85"/>
      <c r="G7" s="95"/>
      <c r="H7" s="50" t="s">
        <v>7</v>
      </c>
      <c r="I7" s="18" t="s">
        <v>15</v>
      </c>
      <c r="J7" s="19" t="s">
        <v>7</v>
      </c>
      <c r="K7" s="19" t="s">
        <v>8</v>
      </c>
      <c r="L7" s="95"/>
      <c r="M7" s="96"/>
      <c r="N7" s="98"/>
    </row>
    <row r="8" spans="1:14" ht="18" customHeight="1" x14ac:dyDescent="0.25">
      <c r="A8" s="22">
        <v>211</v>
      </c>
      <c r="B8" s="34" t="s">
        <v>42</v>
      </c>
      <c r="C8" s="44">
        <v>2001</v>
      </c>
      <c r="D8" s="34" t="s">
        <v>43</v>
      </c>
      <c r="E8" s="25">
        <v>3.8194444444444443E-3</v>
      </c>
      <c r="F8" s="58">
        <v>2.0821759259259259E-2</v>
      </c>
      <c r="G8" s="25">
        <f>F8-E8</f>
        <v>1.7002314814814814E-2</v>
      </c>
      <c r="H8" s="59">
        <v>1</v>
      </c>
      <c r="I8" s="28">
        <v>1</v>
      </c>
      <c r="J8" s="28">
        <v>2</v>
      </c>
      <c r="K8" s="28">
        <f>SUM(H8:J8)</f>
        <v>4</v>
      </c>
      <c r="L8" s="29">
        <f>K8*($L$5/(24*60*60))</f>
        <v>2.0833333333333333E-3</v>
      </c>
      <c r="M8" s="30">
        <f>G8+L8</f>
        <v>1.9085648148148147E-2</v>
      </c>
      <c r="N8" s="44">
        <v>1</v>
      </c>
    </row>
    <row r="9" spans="1:14" ht="18" customHeight="1" x14ac:dyDescent="0.25">
      <c r="A9" s="24">
        <v>206</v>
      </c>
      <c r="B9" s="23" t="s">
        <v>41</v>
      </c>
      <c r="C9" s="24">
        <v>2002</v>
      </c>
      <c r="D9" s="41" t="s">
        <v>29</v>
      </c>
      <c r="E9" s="25">
        <v>2.0833333333333333E-3</v>
      </c>
      <c r="F9" s="26">
        <v>1.909722222222222E-2</v>
      </c>
      <c r="G9" s="25">
        <f>F9-E9</f>
        <v>1.7013888888888887E-2</v>
      </c>
      <c r="H9" s="27">
        <v>1</v>
      </c>
      <c r="I9" s="27">
        <v>3</v>
      </c>
      <c r="J9" s="27">
        <v>2</v>
      </c>
      <c r="K9" s="28">
        <f>SUM(H9:J9)</f>
        <v>6</v>
      </c>
      <c r="L9" s="29">
        <f>K9*($L$5/(24*60*60))</f>
        <v>3.1250000000000002E-3</v>
      </c>
      <c r="M9" s="30">
        <f>G9+L9</f>
        <v>2.0138888888888887E-2</v>
      </c>
      <c r="N9" s="32">
        <v>2</v>
      </c>
    </row>
    <row r="10" spans="1:14" ht="18" customHeight="1" x14ac:dyDescent="0.25">
      <c r="A10" s="22">
        <v>208</v>
      </c>
      <c r="B10" s="31" t="s">
        <v>71</v>
      </c>
      <c r="C10" s="32">
        <v>2001</v>
      </c>
      <c r="D10" s="31" t="s">
        <v>69</v>
      </c>
      <c r="E10" s="25">
        <v>2.7777777777777779E-3</v>
      </c>
      <c r="F10" s="56">
        <v>2.0208333333333335E-2</v>
      </c>
      <c r="G10" s="25">
        <f>F10-E10</f>
        <v>1.7430555555555557E-2</v>
      </c>
      <c r="H10" s="55">
        <v>2</v>
      </c>
      <c r="I10" s="27">
        <v>2</v>
      </c>
      <c r="J10" s="27">
        <v>4</v>
      </c>
      <c r="K10" s="28">
        <f>SUM(H10:J10)</f>
        <v>8</v>
      </c>
      <c r="L10" s="29">
        <f>K10*($L$5/(24*60*60))</f>
        <v>4.1666666666666666E-3</v>
      </c>
      <c r="M10" s="30">
        <f>G10+L10</f>
        <v>2.1597222222222223E-2</v>
      </c>
      <c r="N10" s="32">
        <v>3</v>
      </c>
    </row>
    <row r="11" spans="1:14" ht="18" customHeight="1" x14ac:dyDescent="0.25">
      <c r="A11" s="24">
        <v>209</v>
      </c>
      <c r="B11" s="23" t="s">
        <v>40</v>
      </c>
      <c r="C11" s="24">
        <v>2001</v>
      </c>
      <c r="D11" s="41" t="s">
        <v>29</v>
      </c>
      <c r="E11" s="25">
        <v>3.1249999999999997E-3</v>
      </c>
      <c r="F11" s="26">
        <v>2.1736111111111112E-2</v>
      </c>
      <c r="G11" s="25">
        <f>F11-E11</f>
        <v>1.8611111111111113E-2</v>
      </c>
      <c r="H11" s="27">
        <v>2</v>
      </c>
      <c r="I11" s="27">
        <v>2</v>
      </c>
      <c r="J11" s="27">
        <v>2</v>
      </c>
      <c r="K11" s="28">
        <f>SUM(H11:J11)</f>
        <v>6</v>
      </c>
      <c r="L11" s="29">
        <f>K11*($L$5/(24*60*60))</f>
        <v>3.1250000000000002E-3</v>
      </c>
      <c r="M11" s="30">
        <f>G11+L11</f>
        <v>2.1736111111111112E-2</v>
      </c>
      <c r="N11" s="32">
        <v>4</v>
      </c>
    </row>
    <row r="12" spans="1:14" ht="18" customHeight="1" x14ac:dyDescent="0.25">
      <c r="A12" s="22">
        <v>210</v>
      </c>
      <c r="B12" s="23" t="s">
        <v>39</v>
      </c>
      <c r="C12" s="24">
        <v>2002</v>
      </c>
      <c r="D12" s="41" t="s">
        <v>27</v>
      </c>
      <c r="E12" s="25">
        <v>3.472222222222222E-3</v>
      </c>
      <c r="F12" s="26">
        <v>2.6770833333333331E-2</v>
      </c>
      <c r="G12" s="25">
        <f>F12-E12</f>
        <v>2.329861111111111E-2</v>
      </c>
      <c r="H12" s="27">
        <v>2</v>
      </c>
      <c r="I12" s="24">
        <v>3</v>
      </c>
      <c r="J12" s="24">
        <v>4</v>
      </c>
      <c r="K12" s="28">
        <f>SUM(H12:J12)</f>
        <v>9</v>
      </c>
      <c r="L12" s="29">
        <f>K12*($L$5/(24*60*60))</f>
        <v>4.6874999999999998E-3</v>
      </c>
      <c r="M12" s="30">
        <f>G12+L12</f>
        <v>2.7986111111111111E-2</v>
      </c>
      <c r="N12" s="32">
        <v>5</v>
      </c>
    </row>
    <row r="13" spans="1:14" ht="15.95" customHeight="1" x14ac:dyDescent="0.25">
      <c r="A13" s="24">
        <v>207</v>
      </c>
      <c r="B13" s="23" t="s">
        <v>38</v>
      </c>
      <c r="C13" s="24">
        <v>2001</v>
      </c>
      <c r="D13" s="41" t="s">
        <v>27</v>
      </c>
      <c r="E13" s="25">
        <v>2.4305555555555556E-3</v>
      </c>
      <c r="F13" s="26"/>
      <c r="G13" s="25"/>
      <c r="H13" s="27"/>
      <c r="I13" s="27"/>
      <c r="J13" s="27"/>
      <c r="K13" s="28"/>
      <c r="L13" s="29"/>
      <c r="M13" s="30" t="s">
        <v>85</v>
      </c>
      <c r="N13" s="32"/>
    </row>
    <row r="14" spans="1:14" s="3" customFormat="1" ht="15.75" customHeight="1" thickBot="1" x14ac:dyDescent="0.25">
      <c r="C14" s="5"/>
      <c r="D14" s="5"/>
    </row>
    <row r="15" spans="1:14" s="3" customFormat="1" ht="33" customHeight="1" thickBot="1" x14ac:dyDescent="0.3">
      <c r="A15" s="6"/>
      <c r="B15" s="89" t="s">
        <v>22</v>
      </c>
      <c r="C15" s="89"/>
      <c r="D15" s="89"/>
      <c r="E15" s="89"/>
      <c r="F15" s="89"/>
      <c r="G15" s="89"/>
      <c r="H15" s="89"/>
      <c r="I15" s="89"/>
      <c r="J15" s="90" t="s">
        <v>11</v>
      </c>
      <c r="K15" s="91"/>
      <c r="L15" s="10">
        <v>45</v>
      </c>
      <c r="M15" s="9" t="s">
        <v>12</v>
      </c>
      <c r="N15"/>
    </row>
    <row r="16" spans="1:14" s="3" customFormat="1" ht="18" customHeight="1" thickBot="1" x14ac:dyDescent="0.25">
      <c r="A16" s="85" t="s">
        <v>1</v>
      </c>
      <c r="B16" s="85" t="s">
        <v>3</v>
      </c>
      <c r="C16" s="85" t="s">
        <v>2</v>
      </c>
      <c r="D16" s="85" t="s">
        <v>4</v>
      </c>
      <c r="E16" s="85" t="s">
        <v>5</v>
      </c>
      <c r="F16" s="85" t="s">
        <v>9</v>
      </c>
      <c r="G16" s="94" t="s">
        <v>19</v>
      </c>
      <c r="H16" s="92" t="s">
        <v>6</v>
      </c>
      <c r="I16" s="92"/>
      <c r="J16" s="92"/>
      <c r="K16" s="93"/>
      <c r="L16" s="94" t="s">
        <v>11</v>
      </c>
      <c r="M16" s="96" t="s">
        <v>10</v>
      </c>
      <c r="N16" s="97" t="s">
        <v>14</v>
      </c>
    </row>
    <row r="17" spans="1:14" s="3" customFormat="1" ht="18" customHeight="1" thickBot="1" x14ac:dyDescent="0.25">
      <c r="A17" s="85"/>
      <c r="B17" s="85"/>
      <c r="C17" s="85"/>
      <c r="D17" s="85"/>
      <c r="E17" s="85"/>
      <c r="F17" s="85"/>
      <c r="G17" s="95"/>
      <c r="H17" s="50" t="s">
        <v>7</v>
      </c>
      <c r="I17" s="18" t="s">
        <v>15</v>
      </c>
      <c r="J17" s="19" t="s">
        <v>7</v>
      </c>
      <c r="K17" s="19" t="s">
        <v>8</v>
      </c>
      <c r="L17" s="95"/>
      <c r="M17" s="96"/>
      <c r="N17" s="98"/>
    </row>
    <row r="18" spans="1:14" s="3" customFormat="1" ht="18" customHeight="1" x14ac:dyDescent="0.25">
      <c r="A18" s="22">
        <v>7</v>
      </c>
      <c r="B18" s="21" t="s">
        <v>65</v>
      </c>
      <c r="C18" s="22">
        <v>2002</v>
      </c>
      <c r="D18" s="21" t="s">
        <v>61</v>
      </c>
      <c r="E18" s="25">
        <v>6.2499999999999995E-3</v>
      </c>
      <c r="F18" s="25">
        <v>2.4155092592592589E-2</v>
      </c>
      <c r="G18" s="25">
        <f>F18-E18</f>
        <v>1.7905092592592591E-2</v>
      </c>
      <c r="H18" s="28">
        <v>2</v>
      </c>
      <c r="I18" s="28">
        <v>3</v>
      </c>
      <c r="J18" s="28">
        <v>1</v>
      </c>
      <c r="K18" s="28">
        <f>SUM(H18:J18)</f>
        <v>6</v>
      </c>
      <c r="L18" s="29">
        <f>K18*($L$5/(24*60*60))</f>
        <v>3.1250000000000002E-3</v>
      </c>
      <c r="M18" s="30">
        <f>G18+L18</f>
        <v>2.103009259259259E-2</v>
      </c>
      <c r="N18" s="44">
        <v>1</v>
      </c>
    </row>
    <row r="19" spans="1:14" s="3" customFormat="1" ht="18" customHeight="1" x14ac:dyDescent="0.25">
      <c r="A19" s="24">
        <v>8</v>
      </c>
      <c r="B19" s="23" t="s">
        <v>72</v>
      </c>
      <c r="C19" s="24">
        <v>2001</v>
      </c>
      <c r="D19" s="23" t="s">
        <v>69</v>
      </c>
      <c r="E19" s="25">
        <v>6.5972222222222222E-3</v>
      </c>
      <c r="F19" s="26">
        <v>2.5289351851851851E-2</v>
      </c>
      <c r="G19" s="25">
        <f>F19-E19</f>
        <v>1.8692129629629628E-2</v>
      </c>
      <c r="H19" s="27">
        <v>1</v>
      </c>
      <c r="I19" s="24">
        <v>3</v>
      </c>
      <c r="J19" s="24">
        <v>3</v>
      </c>
      <c r="K19" s="28">
        <f>SUM(H19:J19)</f>
        <v>7</v>
      </c>
      <c r="L19" s="29">
        <f>K19*($L$5/(24*60*60))</f>
        <v>3.6458333333333334E-3</v>
      </c>
      <c r="M19" s="30">
        <f>G19+L19</f>
        <v>2.2337962962962962E-2</v>
      </c>
      <c r="N19" s="32">
        <v>2</v>
      </c>
    </row>
    <row r="20" spans="1:14" s="3" customFormat="1" ht="15.75" customHeight="1" thickBot="1" x14ac:dyDescent="0.25">
      <c r="C20" s="5"/>
      <c r="D20" s="5"/>
    </row>
    <row r="21" spans="1:14" s="3" customFormat="1" ht="33" customHeight="1" thickBot="1" x14ac:dyDescent="0.3">
      <c r="A21" s="6"/>
      <c r="B21" s="89" t="s">
        <v>18</v>
      </c>
      <c r="C21" s="89"/>
      <c r="D21" s="89"/>
      <c r="E21" s="89"/>
      <c r="F21" s="89"/>
      <c r="G21" s="89"/>
      <c r="H21" s="89"/>
      <c r="I21" s="89"/>
      <c r="J21" s="90" t="s">
        <v>11</v>
      </c>
      <c r="K21" s="91"/>
      <c r="L21" s="10">
        <v>30</v>
      </c>
      <c r="M21" s="9" t="s">
        <v>12</v>
      </c>
      <c r="N21"/>
    </row>
    <row r="22" spans="1:14" s="3" customFormat="1" ht="15.75" customHeight="1" thickBot="1" x14ac:dyDescent="0.25">
      <c r="A22" s="85" t="s">
        <v>1</v>
      </c>
      <c r="B22" s="85" t="s">
        <v>3</v>
      </c>
      <c r="C22" s="85" t="s">
        <v>2</v>
      </c>
      <c r="D22" s="85" t="s">
        <v>4</v>
      </c>
      <c r="E22" s="85" t="s">
        <v>5</v>
      </c>
      <c r="F22" s="85" t="s">
        <v>9</v>
      </c>
      <c r="G22" s="94" t="s">
        <v>19</v>
      </c>
      <c r="H22" s="92" t="s">
        <v>6</v>
      </c>
      <c r="I22" s="92"/>
      <c r="J22" s="92"/>
      <c r="K22" s="93"/>
      <c r="L22" s="94" t="s">
        <v>11</v>
      </c>
      <c r="M22" s="96" t="s">
        <v>10</v>
      </c>
      <c r="N22" s="97" t="s">
        <v>14</v>
      </c>
    </row>
    <row r="23" spans="1:14" s="3" customFormat="1" ht="15.75" customHeight="1" thickBot="1" x14ac:dyDescent="0.25">
      <c r="A23" s="85"/>
      <c r="B23" s="85"/>
      <c r="C23" s="85"/>
      <c r="D23" s="85"/>
      <c r="E23" s="85"/>
      <c r="F23" s="85"/>
      <c r="G23" s="95"/>
      <c r="H23" s="50" t="s">
        <v>7</v>
      </c>
      <c r="I23" s="18" t="s">
        <v>7</v>
      </c>
      <c r="J23" s="19" t="s">
        <v>7</v>
      </c>
      <c r="K23" s="19" t="s">
        <v>8</v>
      </c>
      <c r="L23" s="95"/>
      <c r="M23" s="96"/>
      <c r="N23" s="98"/>
    </row>
    <row r="24" spans="1:14" s="3" customFormat="1" ht="15.75" customHeight="1" x14ac:dyDescent="0.25">
      <c r="A24" s="22">
        <v>15</v>
      </c>
      <c r="B24" s="34" t="s">
        <v>74</v>
      </c>
      <c r="C24" s="44">
        <v>2003</v>
      </c>
      <c r="D24" s="57" t="s">
        <v>69</v>
      </c>
      <c r="E24" s="25">
        <v>1.6319444444444445E-2</v>
      </c>
      <c r="F24" s="48">
        <v>2.9398148148148149E-2</v>
      </c>
      <c r="G24" s="25">
        <f t="shared" ref="G24:G33" si="0">F24-E24</f>
        <v>1.3078703703703703E-2</v>
      </c>
      <c r="H24" s="59">
        <v>2</v>
      </c>
      <c r="I24" s="28">
        <v>2</v>
      </c>
      <c r="J24" s="28">
        <v>3</v>
      </c>
      <c r="K24" s="28">
        <f t="shared" ref="K24:K33" si="1">SUM(H24:J24)</f>
        <v>7</v>
      </c>
      <c r="L24" s="29">
        <f t="shared" ref="L24:L33" si="2">K24*($L$5/(24*60*60))</f>
        <v>3.6458333333333334E-3</v>
      </c>
      <c r="M24" s="30">
        <f t="shared" ref="M24:M33" si="3">G24+L24</f>
        <v>1.6724537037037038E-2</v>
      </c>
      <c r="N24" s="44">
        <v>1</v>
      </c>
    </row>
    <row r="25" spans="1:14" s="3" customFormat="1" ht="15.75" customHeight="1" x14ac:dyDescent="0.25">
      <c r="A25" s="24">
        <v>14</v>
      </c>
      <c r="B25" s="31" t="s">
        <v>64</v>
      </c>
      <c r="C25" s="32">
        <v>2004</v>
      </c>
      <c r="D25" s="43" t="s">
        <v>61</v>
      </c>
      <c r="E25" s="25">
        <v>1.5972222222222224E-2</v>
      </c>
      <c r="F25" s="49">
        <v>3.0162037037037032E-2</v>
      </c>
      <c r="G25" s="25">
        <f t="shared" si="0"/>
        <v>1.4189814814814808E-2</v>
      </c>
      <c r="H25" s="55">
        <v>2</v>
      </c>
      <c r="I25" s="27">
        <v>2</v>
      </c>
      <c r="J25" s="27">
        <v>2</v>
      </c>
      <c r="K25" s="28">
        <f t="shared" si="1"/>
        <v>6</v>
      </c>
      <c r="L25" s="29">
        <f t="shared" si="2"/>
        <v>3.1250000000000002E-3</v>
      </c>
      <c r="M25" s="30">
        <f t="shared" si="3"/>
        <v>1.7314814814814807E-2</v>
      </c>
      <c r="N25" s="32">
        <v>2</v>
      </c>
    </row>
    <row r="26" spans="1:14" s="3" customFormat="1" ht="15.75" customHeight="1" x14ac:dyDescent="0.25">
      <c r="A26" s="22">
        <v>12</v>
      </c>
      <c r="B26" s="31" t="s">
        <v>50</v>
      </c>
      <c r="C26" s="32">
        <v>2003</v>
      </c>
      <c r="D26" s="43" t="s">
        <v>31</v>
      </c>
      <c r="E26" s="25">
        <v>1.5277777777777777E-2</v>
      </c>
      <c r="F26" s="49">
        <v>2.943287037037037E-2</v>
      </c>
      <c r="G26" s="25">
        <f t="shared" si="0"/>
        <v>1.4155092592592592E-2</v>
      </c>
      <c r="H26" s="55">
        <v>3</v>
      </c>
      <c r="I26" s="27">
        <v>2</v>
      </c>
      <c r="J26" s="27">
        <v>2</v>
      </c>
      <c r="K26" s="28">
        <f t="shared" si="1"/>
        <v>7</v>
      </c>
      <c r="L26" s="29">
        <f t="shared" si="2"/>
        <v>3.6458333333333334E-3</v>
      </c>
      <c r="M26" s="30">
        <f t="shared" si="3"/>
        <v>1.7800925925925925E-2</v>
      </c>
      <c r="N26" s="32">
        <v>3</v>
      </c>
    </row>
    <row r="27" spans="1:14" s="3" customFormat="1" ht="15.75" customHeight="1" x14ac:dyDescent="0.25">
      <c r="A27" s="24">
        <v>9</v>
      </c>
      <c r="B27" s="31" t="s">
        <v>49</v>
      </c>
      <c r="C27" s="32">
        <v>2003</v>
      </c>
      <c r="D27" s="43" t="s">
        <v>31</v>
      </c>
      <c r="E27" s="25">
        <v>1.4236111111111111E-2</v>
      </c>
      <c r="F27" s="49">
        <v>2.7453703703703702E-2</v>
      </c>
      <c r="G27" s="25">
        <f t="shared" si="0"/>
        <v>1.3217592592592592E-2</v>
      </c>
      <c r="H27" s="55">
        <v>3</v>
      </c>
      <c r="I27" s="27">
        <v>5</v>
      </c>
      <c r="J27" s="27">
        <v>3</v>
      </c>
      <c r="K27" s="28">
        <f t="shared" si="1"/>
        <v>11</v>
      </c>
      <c r="L27" s="29">
        <f t="shared" si="2"/>
        <v>5.7291666666666663E-3</v>
      </c>
      <c r="M27" s="30">
        <f t="shared" si="3"/>
        <v>1.8946759259259257E-2</v>
      </c>
      <c r="N27" s="32">
        <v>4</v>
      </c>
    </row>
    <row r="28" spans="1:14" s="3" customFormat="1" ht="15.75" customHeight="1" x14ac:dyDescent="0.25">
      <c r="A28" s="22">
        <v>212</v>
      </c>
      <c r="B28" s="31" t="s">
        <v>48</v>
      </c>
      <c r="C28" s="32">
        <v>2003</v>
      </c>
      <c r="D28" s="43" t="s">
        <v>31</v>
      </c>
      <c r="E28" s="25">
        <v>1.7013888888888887E-2</v>
      </c>
      <c r="F28" s="49">
        <v>3.1134259259259261E-2</v>
      </c>
      <c r="G28" s="25">
        <f t="shared" si="0"/>
        <v>1.4120370370370373E-2</v>
      </c>
      <c r="H28" s="55">
        <v>2</v>
      </c>
      <c r="I28" s="27">
        <v>3</v>
      </c>
      <c r="J28" s="27">
        <v>4</v>
      </c>
      <c r="K28" s="28">
        <f t="shared" si="1"/>
        <v>9</v>
      </c>
      <c r="L28" s="29">
        <f t="shared" si="2"/>
        <v>4.6874999999999998E-3</v>
      </c>
      <c r="M28" s="30">
        <f t="shared" si="3"/>
        <v>1.8807870370370374E-2</v>
      </c>
      <c r="N28" s="32">
        <v>5</v>
      </c>
    </row>
    <row r="29" spans="1:14" s="3" customFormat="1" ht="15.75" customHeight="1" x14ac:dyDescent="0.25">
      <c r="A29" s="24">
        <v>11</v>
      </c>
      <c r="B29" s="23" t="s">
        <v>46</v>
      </c>
      <c r="C29" s="24">
        <v>2003</v>
      </c>
      <c r="D29" s="23" t="s">
        <v>29</v>
      </c>
      <c r="E29" s="25">
        <v>1.4930555555555556E-2</v>
      </c>
      <c r="F29" s="26">
        <v>2.97337962962963E-2</v>
      </c>
      <c r="G29" s="25">
        <f t="shared" si="0"/>
        <v>1.4803240740740744E-2</v>
      </c>
      <c r="H29" s="27">
        <v>4</v>
      </c>
      <c r="I29" s="27">
        <v>3</v>
      </c>
      <c r="J29" s="27">
        <v>2</v>
      </c>
      <c r="K29" s="28">
        <f t="shared" si="1"/>
        <v>9</v>
      </c>
      <c r="L29" s="29">
        <f t="shared" si="2"/>
        <v>4.6874999999999998E-3</v>
      </c>
      <c r="M29" s="30">
        <f t="shared" si="3"/>
        <v>1.9490740740740743E-2</v>
      </c>
      <c r="N29" s="32">
        <v>6</v>
      </c>
    </row>
    <row r="30" spans="1:14" s="3" customFormat="1" ht="15.75" customHeight="1" x14ac:dyDescent="0.25">
      <c r="A30" s="22">
        <v>13</v>
      </c>
      <c r="B30" s="23" t="s">
        <v>45</v>
      </c>
      <c r="C30" s="24">
        <v>2003</v>
      </c>
      <c r="D30" s="23" t="s">
        <v>29</v>
      </c>
      <c r="E30" s="25">
        <v>1.5625E-2</v>
      </c>
      <c r="F30" s="26">
        <v>3.0671296296296294E-2</v>
      </c>
      <c r="G30" s="25">
        <f t="shared" si="0"/>
        <v>1.5046296296296294E-2</v>
      </c>
      <c r="H30" s="27">
        <v>3</v>
      </c>
      <c r="I30" s="24">
        <v>3</v>
      </c>
      <c r="J30" s="24">
        <v>3</v>
      </c>
      <c r="K30" s="28">
        <f t="shared" si="1"/>
        <v>9</v>
      </c>
      <c r="L30" s="29">
        <f t="shared" si="2"/>
        <v>4.6874999999999998E-3</v>
      </c>
      <c r="M30" s="30">
        <f t="shared" si="3"/>
        <v>1.9733796296296294E-2</v>
      </c>
      <c r="N30" s="32">
        <v>7</v>
      </c>
    </row>
    <row r="31" spans="1:14" s="3" customFormat="1" ht="15.75" customHeight="1" x14ac:dyDescent="0.25">
      <c r="A31" s="24">
        <v>16</v>
      </c>
      <c r="B31" s="23" t="s">
        <v>47</v>
      </c>
      <c r="C31" s="24">
        <v>2004</v>
      </c>
      <c r="D31" s="23" t="s">
        <v>29</v>
      </c>
      <c r="E31" s="25">
        <v>1.6666666666666666E-2</v>
      </c>
      <c r="F31" s="26">
        <v>3.2141203703703707E-2</v>
      </c>
      <c r="G31" s="25">
        <f t="shared" si="0"/>
        <v>1.547453703703704E-2</v>
      </c>
      <c r="H31" s="27">
        <v>3</v>
      </c>
      <c r="I31" s="27">
        <v>3</v>
      </c>
      <c r="J31" s="27">
        <v>2</v>
      </c>
      <c r="K31" s="28">
        <f t="shared" si="1"/>
        <v>8</v>
      </c>
      <c r="L31" s="29">
        <f t="shared" si="2"/>
        <v>4.1666666666666666E-3</v>
      </c>
      <c r="M31" s="30">
        <f t="shared" si="3"/>
        <v>1.9641203703703706E-2</v>
      </c>
      <c r="N31" s="32">
        <v>8</v>
      </c>
    </row>
    <row r="32" spans="1:14" s="3" customFormat="1" ht="15.75" customHeight="1" x14ac:dyDescent="0.25">
      <c r="A32" s="22">
        <v>17</v>
      </c>
      <c r="B32" s="31" t="s">
        <v>63</v>
      </c>
      <c r="C32" s="32">
        <v>2003</v>
      </c>
      <c r="D32" s="43" t="s">
        <v>61</v>
      </c>
      <c r="E32" s="25">
        <v>1.7361111111111112E-2</v>
      </c>
      <c r="F32" s="49">
        <v>3.5219907407407408E-2</v>
      </c>
      <c r="G32" s="25">
        <f t="shared" si="0"/>
        <v>1.7858796296296296E-2</v>
      </c>
      <c r="H32" s="55">
        <v>2</v>
      </c>
      <c r="I32" s="27">
        <v>1</v>
      </c>
      <c r="J32" s="27">
        <v>4</v>
      </c>
      <c r="K32" s="28">
        <f t="shared" si="1"/>
        <v>7</v>
      </c>
      <c r="L32" s="29">
        <f t="shared" si="2"/>
        <v>3.6458333333333334E-3</v>
      </c>
      <c r="M32" s="30">
        <f t="shared" si="3"/>
        <v>2.150462962962963E-2</v>
      </c>
      <c r="N32" s="32">
        <v>9</v>
      </c>
    </row>
    <row r="33" spans="1:14" s="3" customFormat="1" ht="15.75" customHeight="1" x14ac:dyDescent="0.25">
      <c r="A33" s="24">
        <v>10</v>
      </c>
      <c r="B33" s="31" t="s">
        <v>73</v>
      </c>
      <c r="C33" s="32">
        <v>2004</v>
      </c>
      <c r="D33" s="43" t="s">
        <v>69</v>
      </c>
      <c r="E33" s="25">
        <v>1.4583333333333332E-2</v>
      </c>
      <c r="F33" s="49">
        <v>3.1342592592592596E-2</v>
      </c>
      <c r="G33" s="25">
        <f t="shared" si="0"/>
        <v>1.6759259259259265E-2</v>
      </c>
      <c r="H33" s="55">
        <v>4</v>
      </c>
      <c r="I33" s="27">
        <v>3</v>
      </c>
      <c r="J33" s="27">
        <v>4</v>
      </c>
      <c r="K33" s="28">
        <f t="shared" si="1"/>
        <v>11</v>
      </c>
      <c r="L33" s="29">
        <f t="shared" si="2"/>
        <v>5.7291666666666663E-3</v>
      </c>
      <c r="M33" s="30">
        <f t="shared" si="3"/>
        <v>2.2488425925925933E-2</v>
      </c>
      <c r="N33" s="32">
        <v>10</v>
      </c>
    </row>
    <row r="34" spans="1:14" s="3" customFormat="1" ht="15.75" customHeight="1" x14ac:dyDescent="0.25">
      <c r="A34" s="22">
        <v>18</v>
      </c>
      <c r="B34" s="23" t="s">
        <v>44</v>
      </c>
      <c r="C34" s="24">
        <v>2004</v>
      </c>
      <c r="D34" s="23" t="s">
        <v>27</v>
      </c>
      <c r="E34" s="25">
        <v>1.7708333333333333E-2</v>
      </c>
      <c r="F34" s="26"/>
      <c r="G34" s="25"/>
      <c r="H34" s="27"/>
      <c r="I34" s="27"/>
      <c r="J34" s="27"/>
      <c r="K34" s="28"/>
      <c r="L34" s="29"/>
      <c r="M34" s="30" t="s">
        <v>85</v>
      </c>
      <c r="N34" s="31"/>
    </row>
    <row r="35" spans="1:14" s="3" customFormat="1" ht="15.75" customHeight="1" thickBot="1" x14ac:dyDescent="0.3">
      <c r="A35" s="7"/>
      <c r="B35" s="60"/>
      <c r="C35" s="7"/>
      <c r="D35" s="60"/>
      <c r="E35" s="61"/>
      <c r="F35" s="61"/>
      <c r="G35" s="61"/>
      <c r="H35" s="62"/>
      <c r="I35" s="62"/>
      <c r="J35" s="62"/>
      <c r="K35" s="62"/>
      <c r="L35" s="63"/>
      <c r="M35" s="61"/>
      <c r="N35" s="35"/>
    </row>
    <row r="36" spans="1:14" s="3" customFormat="1" ht="33" customHeight="1" thickBot="1" x14ac:dyDescent="0.3">
      <c r="A36" s="6"/>
      <c r="B36" s="89" t="s">
        <v>21</v>
      </c>
      <c r="C36" s="89"/>
      <c r="D36" s="89"/>
      <c r="E36" s="89"/>
      <c r="F36" s="89"/>
      <c r="G36" s="89"/>
      <c r="H36" s="89"/>
      <c r="I36" s="89"/>
      <c r="J36" s="90" t="s">
        <v>11</v>
      </c>
      <c r="K36" s="91"/>
      <c r="L36" s="10">
        <v>30</v>
      </c>
      <c r="M36" s="9" t="s">
        <v>12</v>
      </c>
      <c r="N36"/>
    </row>
    <row r="37" spans="1:14" s="3" customFormat="1" ht="15.75" customHeight="1" thickBot="1" x14ac:dyDescent="0.25">
      <c r="A37" s="85" t="s">
        <v>1</v>
      </c>
      <c r="B37" s="85" t="s">
        <v>3</v>
      </c>
      <c r="C37" s="85" t="s">
        <v>2</v>
      </c>
      <c r="D37" s="85" t="s">
        <v>4</v>
      </c>
      <c r="E37" s="85" t="s">
        <v>5</v>
      </c>
      <c r="F37" s="85" t="s">
        <v>9</v>
      </c>
      <c r="G37" s="94" t="s">
        <v>19</v>
      </c>
      <c r="H37" s="92" t="s">
        <v>6</v>
      </c>
      <c r="I37" s="92"/>
      <c r="J37" s="92"/>
      <c r="K37" s="93"/>
      <c r="L37" s="94" t="s">
        <v>11</v>
      </c>
      <c r="M37" s="96" t="s">
        <v>10</v>
      </c>
      <c r="N37" s="97" t="s">
        <v>14</v>
      </c>
    </row>
    <row r="38" spans="1:14" s="3" customFormat="1" ht="15.75" customHeight="1" thickBot="1" x14ac:dyDescent="0.25">
      <c r="A38" s="85"/>
      <c r="B38" s="85"/>
      <c r="C38" s="85"/>
      <c r="D38" s="85"/>
      <c r="E38" s="85"/>
      <c r="F38" s="85"/>
      <c r="G38" s="95"/>
      <c r="H38" s="50" t="s">
        <v>7</v>
      </c>
      <c r="I38" s="18" t="s">
        <v>7</v>
      </c>
      <c r="J38" s="19" t="s">
        <v>7</v>
      </c>
      <c r="K38" s="19" t="s">
        <v>8</v>
      </c>
      <c r="L38" s="95"/>
      <c r="M38" s="96"/>
      <c r="N38" s="98"/>
    </row>
    <row r="39" spans="1:14" s="3" customFormat="1" ht="15.75" customHeight="1" x14ac:dyDescent="0.25">
      <c r="A39" s="22">
        <v>25</v>
      </c>
      <c r="B39" s="34" t="s">
        <v>76</v>
      </c>
      <c r="C39" s="44">
        <v>2003</v>
      </c>
      <c r="D39" s="34" t="s">
        <v>69</v>
      </c>
      <c r="E39" s="25">
        <v>2.013888888888889E-2</v>
      </c>
      <c r="F39" s="58">
        <v>3.4525462962962966E-2</v>
      </c>
      <c r="G39" s="25">
        <f t="shared" ref="G39:G44" si="4">F39-E39</f>
        <v>1.4386574074074076E-2</v>
      </c>
      <c r="H39" s="59">
        <v>2</v>
      </c>
      <c r="I39" s="28">
        <v>0</v>
      </c>
      <c r="J39" s="28">
        <v>1</v>
      </c>
      <c r="K39" s="28">
        <f t="shared" ref="K39:K44" si="5">SUM(H39:J39)</f>
        <v>3</v>
      </c>
      <c r="L39" s="29">
        <f t="shared" ref="L39:L44" si="6">K39*($L$5/(24*60*60))</f>
        <v>1.5625000000000001E-3</v>
      </c>
      <c r="M39" s="30">
        <f t="shared" ref="M39:M44" si="7">G39+L39</f>
        <v>1.5949074074074077E-2</v>
      </c>
      <c r="N39" s="44">
        <v>1</v>
      </c>
    </row>
    <row r="40" spans="1:14" s="3" customFormat="1" ht="15.75" customHeight="1" x14ac:dyDescent="0.25">
      <c r="A40" s="24">
        <v>20</v>
      </c>
      <c r="B40" s="23" t="s">
        <v>52</v>
      </c>
      <c r="C40" s="24">
        <v>2004</v>
      </c>
      <c r="D40" s="41" t="s">
        <v>29</v>
      </c>
      <c r="E40" s="25">
        <v>1.8402777777777778E-2</v>
      </c>
      <c r="F40" s="26">
        <v>3.3067129629629634E-2</v>
      </c>
      <c r="G40" s="25">
        <f t="shared" si="4"/>
        <v>1.4664351851851855E-2</v>
      </c>
      <c r="H40" s="27">
        <v>2</v>
      </c>
      <c r="I40" s="24">
        <v>1</v>
      </c>
      <c r="J40" s="24">
        <v>2</v>
      </c>
      <c r="K40" s="28">
        <f t="shared" si="5"/>
        <v>5</v>
      </c>
      <c r="L40" s="29">
        <f t="shared" si="6"/>
        <v>2.6041666666666665E-3</v>
      </c>
      <c r="M40" s="30">
        <f t="shared" si="7"/>
        <v>1.7268518518518523E-2</v>
      </c>
      <c r="N40" s="32">
        <v>2</v>
      </c>
    </row>
    <row r="41" spans="1:14" s="3" customFormat="1" ht="15.75" customHeight="1" x14ac:dyDescent="0.25">
      <c r="A41" s="22">
        <v>24</v>
      </c>
      <c r="B41" s="31" t="s">
        <v>62</v>
      </c>
      <c r="C41" s="32">
        <v>2004</v>
      </c>
      <c r="D41" s="31" t="s">
        <v>61</v>
      </c>
      <c r="E41" s="25">
        <v>1.9791666666666666E-2</v>
      </c>
      <c r="F41" s="56">
        <v>3.4861111111111114E-2</v>
      </c>
      <c r="G41" s="25">
        <f t="shared" si="4"/>
        <v>1.5069444444444448E-2</v>
      </c>
      <c r="H41" s="55">
        <v>2</v>
      </c>
      <c r="I41" s="27">
        <v>2</v>
      </c>
      <c r="J41" s="27">
        <v>1</v>
      </c>
      <c r="K41" s="28">
        <f t="shared" si="5"/>
        <v>5</v>
      </c>
      <c r="L41" s="29">
        <f t="shared" si="6"/>
        <v>2.6041666666666665E-3</v>
      </c>
      <c r="M41" s="30">
        <f t="shared" si="7"/>
        <v>1.7673611111111116E-2</v>
      </c>
      <c r="N41" s="32">
        <v>3</v>
      </c>
    </row>
    <row r="42" spans="1:14" s="3" customFormat="1" ht="15.75" customHeight="1" x14ac:dyDescent="0.25">
      <c r="A42" s="24">
        <v>19</v>
      </c>
      <c r="B42" s="23" t="s">
        <v>53</v>
      </c>
      <c r="C42" s="24">
        <v>2004</v>
      </c>
      <c r="D42" s="41" t="s">
        <v>31</v>
      </c>
      <c r="E42" s="25">
        <v>1.8055555555555557E-2</v>
      </c>
      <c r="F42" s="26">
        <v>3.3773148148148149E-2</v>
      </c>
      <c r="G42" s="25">
        <f t="shared" si="4"/>
        <v>1.5717592592592592E-2</v>
      </c>
      <c r="H42" s="27">
        <v>2</v>
      </c>
      <c r="I42" s="27">
        <v>0</v>
      </c>
      <c r="J42" s="27">
        <v>3</v>
      </c>
      <c r="K42" s="28">
        <f t="shared" si="5"/>
        <v>5</v>
      </c>
      <c r="L42" s="29">
        <f t="shared" si="6"/>
        <v>2.6041666666666665E-3</v>
      </c>
      <c r="M42" s="30">
        <f t="shared" si="7"/>
        <v>1.832175925925926E-2</v>
      </c>
      <c r="N42" s="32">
        <v>4</v>
      </c>
    </row>
    <row r="43" spans="1:14" s="3" customFormat="1" ht="15.75" customHeight="1" x14ac:dyDescent="0.25">
      <c r="A43" s="22">
        <v>21</v>
      </c>
      <c r="B43" s="31" t="s">
        <v>75</v>
      </c>
      <c r="C43" s="32">
        <v>2003</v>
      </c>
      <c r="D43" s="31" t="s">
        <v>69</v>
      </c>
      <c r="E43" s="25">
        <v>1.8749999999999999E-2</v>
      </c>
      <c r="F43" s="56">
        <v>3.3020833333333333E-2</v>
      </c>
      <c r="G43" s="25">
        <f t="shared" si="4"/>
        <v>1.4270833333333333E-2</v>
      </c>
      <c r="H43" s="55">
        <v>2</v>
      </c>
      <c r="I43" s="27">
        <v>4</v>
      </c>
      <c r="J43" s="27">
        <v>2</v>
      </c>
      <c r="K43" s="28">
        <f t="shared" si="5"/>
        <v>8</v>
      </c>
      <c r="L43" s="29">
        <f t="shared" si="6"/>
        <v>4.1666666666666666E-3</v>
      </c>
      <c r="M43" s="30">
        <f t="shared" si="7"/>
        <v>1.8437499999999999E-2</v>
      </c>
      <c r="N43" s="32">
        <v>5</v>
      </c>
    </row>
    <row r="44" spans="1:14" s="3" customFormat="1" ht="15.75" customHeight="1" x14ac:dyDescent="0.25">
      <c r="A44" s="24">
        <v>22</v>
      </c>
      <c r="B44" s="23" t="s">
        <v>60</v>
      </c>
      <c r="C44" s="24">
        <v>2004</v>
      </c>
      <c r="D44" s="41" t="s">
        <v>61</v>
      </c>
      <c r="E44" s="25">
        <v>1.909722222222222E-2</v>
      </c>
      <c r="F44" s="26">
        <v>3.5567129629629629E-2</v>
      </c>
      <c r="G44" s="25">
        <f t="shared" si="4"/>
        <v>1.6469907407407409E-2</v>
      </c>
      <c r="H44" s="27">
        <v>2</v>
      </c>
      <c r="I44" s="27">
        <v>2</v>
      </c>
      <c r="J44" s="27">
        <v>1</v>
      </c>
      <c r="K44" s="28">
        <f t="shared" si="5"/>
        <v>5</v>
      </c>
      <c r="L44" s="29">
        <f t="shared" si="6"/>
        <v>2.6041666666666665E-3</v>
      </c>
      <c r="M44" s="30">
        <f t="shared" si="7"/>
        <v>1.9074074074074077E-2</v>
      </c>
      <c r="N44" s="32">
        <v>6</v>
      </c>
    </row>
    <row r="45" spans="1:14" s="3" customFormat="1" ht="15.75" customHeight="1" x14ac:dyDescent="0.25">
      <c r="A45" s="22">
        <v>23</v>
      </c>
      <c r="B45" s="23" t="s">
        <v>51</v>
      </c>
      <c r="C45" s="24">
        <v>2003</v>
      </c>
      <c r="D45" s="41" t="s">
        <v>27</v>
      </c>
      <c r="E45" s="25">
        <v>1.9444444444444445E-2</v>
      </c>
      <c r="F45" s="26"/>
      <c r="G45" s="25"/>
      <c r="H45" s="27"/>
      <c r="I45" s="27"/>
      <c r="J45" s="27"/>
      <c r="K45" s="28"/>
      <c r="L45" s="29"/>
      <c r="M45" s="30" t="s">
        <v>85</v>
      </c>
      <c r="N45" s="32"/>
    </row>
    <row r="46" spans="1:14" s="3" customFormat="1" ht="15.75" customHeight="1" thickBot="1" x14ac:dyDescent="0.25">
      <c r="C46" s="5"/>
      <c r="D46" s="5"/>
    </row>
    <row r="47" spans="1:14" s="3" customFormat="1" ht="33" customHeight="1" thickBot="1" x14ac:dyDescent="0.3">
      <c r="A47" s="6"/>
      <c r="B47" s="89" t="s">
        <v>20</v>
      </c>
      <c r="C47" s="89"/>
      <c r="D47" s="89"/>
      <c r="E47" s="89"/>
      <c r="F47" s="89"/>
      <c r="G47" s="89"/>
      <c r="H47" s="89"/>
      <c r="I47" s="89"/>
      <c r="J47" s="90" t="s">
        <v>11</v>
      </c>
      <c r="K47" s="91"/>
      <c r="L47" s="10">
        <v>30</v>
      </c>
      <c r="M47" s="9" t="s">
        <v>12</v>
      </c>
      <c r="N47"/>
    </row>
    <row r="48" spans="1:14" s="3" customFormat="1" ht="18" customHeight="1" thickBot="1" x14ac:dyDescent="0.25">
      <c r="A48" s="85" t="s">
        <v>1</v>
      </c>
      <c r="B48" s="85" t="s">
        <v>3</v>
      </c>
      <c r="C48" s="85" t="s">
        <v>2</v>
      </c>
      <c r="D48" s="85" t="s">
        <v>4</v>
      </c>
      <c r="E48" s="85" t="s">
        <v>5</v>
      </c>
      <c r="F48" s="85" t="s">
        <v>9</v>
      </c>
      <c r="G48" s="94" t="s">
        <v>19</v>
      </c>
      <c r="H48" s="92" t="s">
        <v>6</v>
      </c>
      <c r="I48" s="92"/>
      <c r="J48" s="92"/>
      <c r="K48" s="93"/>
      <c r="L48" s="94" t="s">
        <v>11</v>
      </c>
      <c r="M48" s="96" t="s">
        <v>10</v>
      </c>
      <c r="N48" s="97" t="s">
        <v>14</v>
      </c>
    </row>
    <row r="49" spans="1:14" s="3" customFormat="1" ht="18" customHeight="1" thickBot="1" x14ac:dyDescent="0.25">
      <c r="A49" s="85"/>
      <c r="B49" s="85"/>
      <c r="C49" s="85"/>
      <c r="D49" s="85"/>
      <c r="E49" s="85"/>
      <c r="F49" s="85"/>
      <c r="G49" s="95"/>
      <c r="H49" s="50" t="s">
        <v>7</v>
      </c>
      <c r="I49" s="18" t="s">
        <v>7</v>
      </c>
      <c r="J49" s="19" t="s">
        <v>7</v>
      </c>
      <c r="K49" s="19" t="s">
        <v>8</v>
      </c>
      <c r="L49" s="95"/>
      <c r="M49" s="96"/>
      <c r="N49" s="98"/>
    </row>
    <row r="50" spans="1:14" s="3" customFormat="1" ht="18" customHeight="1" x14ac:dyDescent="0.25">
      <c r="A50" s="22">
        <v>29</v>
      </c>
      <c r="B50" s="34" t="s">
        <v>58</v>
      </c>
      <c r="C50" s="44">
        <v>2005</v>
      </c>
      <c r="D50" s="22" t="s">
        <v>43</v>
      </c>
      <c r="E50" s="25">
        <v>1.3888888888888889E-3</v>
      </c>
      <c r="F50" s="58">
        <v>1.2719907407407407E-2</v>
      </c>
      <c r="G50" s="25">
        <f t="shared" ref="G50:G56" si="8">F50-E50</f>
        <v>1.1331018518518518E-2</v>
      </c>
      <c r="H50" s="59">
        <v>1</v>
      </c>
      <c r="I50" s="28">
        <v>0</v>
      </c>
      <c r="J50" s="28">
        <v>0</v>
      </c>
      <c r="K50" s="28">
        <f t="shared" ref="K50:K56" si="9">SUM(H50:J50)</f>
        <v>1</v>
      </c>
      <c r="L50" s="29">
        <f t="shared" ref="L50:L56" si="10">K50*($L$5/(24*60*60))</f>
        <v>5.2083333333333333E-4</v>
      </c>
      <c r="M50" s="30">
        <f t="shared" ref="M50:M56" si="11">G50+L50</f>
        <v>1.1851851851851851E-2</v>
      </c>
      <c r="N50" s="44">
        <v>1</v>
      </c>
    </row>
    <row r="51" spans="1:14" s="3" customFormat="1" ht="18" customHeight="1" x14ac:dyDescent="0.25">
      <c r="A51" s="24">
        <v>33</v>
      </c>
      <c r="B51" s="23" t="s">
        <v>56</v>
      </c>
      <c r="C51" s="24">
        <v>2008</v>
      </c>
      <c r="D51" s="24" t="s">
        <v>29</v>
      </c>
      <c r="E51" s="25">
        <v>2.4305555555555556E-3</v>
      </c>
      <c r="F51" s="26">
        <v>1.4930555555555556E-2</v>
      </c>
      <c r="G51" s="25">
        <f t="shared" si="8"/>
        <v>1.2500000000000001E-2</v>
      </c>
      <c r="H51" s="27">
        <v>1</v>
      </c>
      <c r="I51" s="27">
        <v>0</v>
      </c>
      <c r="J51" s="27">
        <v>0</v>
      </c>
      <c r="K51" s="28">
        <f t="shared" si="9"/>
        <v>1</v>
      </c>
      <c r="L51" s="29">
        <f t="shared" si="10"/>
        <v>5.2083333333333333E-4</v>
      </c>
      <c r="M51" s="30">
        <f t="shared" si="11"/>
        <v>1.3020833333333334E-2</v>
      </c>
      <c r="N51" s="32">
        <v>2</v>
      </c>
    </row>
    <row r="52" spans="1:14" s="3" customFormat="1" ht="18" customHeight="1" x14ac:dyDescent="0.25">
      <c r="A52" s="22">
        <v>26</v>
      </c>
      <c r="B52" s="31" t="s">
        <v>77</v>
      </c>
      <c r="C52" s="32">
        <v>2005</v>
      </c>
      <c r="D52" s="24" t="s">
        <v>78</v>
      </c>
      <c r="E52" s="25">
        <v>3.4722222222222224E-4</v>
      </c>
      <c r="F52" s="56">
        <v>1.3287037037037036E-2</v>
      </c>
      <c r="G52" s="25">
        <f t="shared" si="8"/>
        <v>1.2939814814814814E-2</v>
      </c>
      <c r="H52" s="55">
        <v>0</v>
      </c>
      <c r="I52" s="27">
        <v>0</v>
      </c>
      <c r="J52" s="27">
        <v>1</v>
      </c>
      <c r="K52" s="28">
        <f t="shared" si="9"/>
        <v>1</v>
      </c>
      <c r="L52" s="29">
        <f t="shared" si="10"/>
        <v>5.2083333333333333E-4</v>
      </c>
      <c r="M52" s="30">
        <f t="shared" si="11"/>
        <v>1.3460648148148147E-2</v>
      </c>
      <c r="N52" s="32">
        <v>3</v>
      </c>
    </row>
    <row r="53" spans="1:14" s="3" customFormat="1" ht="18" customHeight="1" x14ac:dyDescent="0.25">
      <c r="A53" s="24">
        <v>31</v>
      </c>
      <c r="B53" s="31" t="s">
        <v>81</v>
      </c>
      <c r="C53" s="32">
        <v>2006</v>
      </c>
      <c r="D53" s="24" t="s">
        <v>78</v>
      </c>
      <c r="E53" s="25">
        <v>2.0833333333333333E-3</v>
      </c>
      <c r="F53" s="56">
        <v>1.4872685185185185E-2</v>
      </c>
      <c r="G53" s="25">
        <f t="shared" si="8"/>
        <v>1.2789351851851852E-2</v>
      </c>
      <c r="H53" s="55">
        <v>2</v>
      </c>
      <c r="I53" s="27">
        <v>1</v>
      </c>
      <c r="J53" s="27">
        <v>0</v>
      </c>
      <c r="K53" s="28">
        <f t="shared" si="9"/>
        <v>3</v>
      </c>
      <c r="L53" s="29">
        <f t="shared" si="10"/>
        <v>1.5625000000000001E-3</v>
      </c>
      <c r="M53" s="30">
        <f t="shared" si="11"/>
        <v>1.4351851851851852E-2</v>
      </c>
      <c r="N53" s="32">
        <v>4</v>
      </c>
    </row>
    <row r="54" spans="1:14" s="3" customFormat="1" ht="18" customHeight="1" x14ac:dyDescent="0.25">
      <c r="A54" s="22">
        <v>35</v>
      </c>
      <c r="B54" s="31" t="s">
        <v>83</v>
      </c>
      <c r="C54" s="32">
        <v>2006</v>
      </c>
      <c r="D54" s="24" t="s">
        <v>78</v>
      </c>
      <c r="E54" s="25">
        <v>3.1249999999999997E-3</v>
      </c>
      <c r="F54" s="56">
        <v>1.6898148148148148E-2</v>
      </c>
      <c r="G54" s="25">
        <f t="shared" si="8"/>
        <v>1.3773148148148149E-2</v>
      </c>
      <c r="H54" s="55">
        <v>2</v>
      </c>
      <c r="I54" s="27">
        <v>1</v>
      </c>
      <c r="J54" s="27">
        <v>1</v>
      </c>
      <c r="K54" s="28">
        <f t="shared" si="9"/>
        <v>4</v>
      </c>
      <c r="L54" s="29">
        <f t="shared" si="10"/>
        <v>2.0833333333333333E-3</v>
      </c>
      <c r="M54" s="30">
        <f t="shared" si="11"/>
        <v>1.5856481481481482E-2</v>
      </c>
      <c r="N54" s="32">
        <v>5</v>
      </c>
    </row>
    <row r="55" spans="1:14" s="3" customFormat="1" ht="18" customHeight="1" x14ac:dyDescent="0.25">
      <c r="A55" s="24">
        <v>30</v>
      </c>
      <c r="B55" s="31" t="s">
        <v>80</v>
      </c>
      <c r="C55" s="32">
        <v>2005</v>
      </c>
      <c r="D55" s="24" t="s">
        <v>78</v>
      </c>
      <c r="E55" s="25">
        <v>1.736111111111111E-3</v>
      </c>
      <c r="F55" s="56">
        <v>1.6828703703703703E-2</v>
      </c>
      <c r="G55" s="25">
        <f t="shared" si="8"/>
        <v>1.5092592592592591E-2</v>
      </c>
      <c r="H55" s="55">
        <v>1</v>
      </c>
      <c r="I55" s="27">
        <v>1</v>
      </c>
      <c r="J55" s="27">
        <v>1</v>
      </c>
      <c r="K55" s="28">
        <f t="shared" si="9"/>
        <v>3</v>
      </c>
      <c r="L55" s="29">
        <f t="shared" si="10"/>
        <v>1.5625000000000001E-3</v>
      </c>
      <c r="M55" s="30">
        <f t="shared" si="11"/>
        <v>1.6655092592592593E-2</v>
      </c>
      <c r="N55" s="32">
        <v>6</v>
      </c>
    </row>
    <row r="56" spans="1:14" s="3" customFormat="1" ht="18" customHeight="1" x14ac:dyDescent="0.25">
      <c r="A56" s="22">
        <v>34</v>
      </c>
      <c r="B56" s="23" t="s">
        <v>82</v>
      </c>
      <c r="C56" s="24">
        <v>2008</v>
      </c>
      <c r="D56" s="24" t="s">
        <v>29</v>
      </c>
      <c r="E56" s="25">
        <v>2.7777777777777779E-3</v>
      </c>
      <c r="F56" s="26">
        <v>1.9502314814814816E-2</v>
      </c>
      <c r="G56" s="25">
        <f t="shared" si="8"/>
        <v>1.6724537037037038E-2</v>
      </c>
      <c r="H56" s="27">
        <v>1</v>
      </c>
      <c r="I56" s="27">
        <v>1</v>
      </c>
      <c r="J56" s="27">
        <v>2</v>
      </c>
      <c r="K56" s="28">
        <f t="shared" si="9"/>
        <v>4</v>
      </c>
      <c r="L56" s="29">
        <f t="shared" si="10"/>
        <v>2.0833333333333333E-3</v>
      </c>
      <c r="M56" s="30">
        <f t="shared" si="11"/>
        <v>1.8807870370370371E-2</v>
      </c>
      <c r="N56" s="32">
        <v>7</v>
      </c>
    </row>
    <row r="57" spans="1:14" s="3" customFormat="1" ht="18" customHeight="1" x14ac:dyDescent="0.25">
      <c r="A57" s="24">
        <v>37</v>
      </c>
      <c r="B57" s="31" t="s">
        <v>57</v>
      </c>
      <c r="C57" s="32">
        <v>2005</v>
      </c>
      <c r="D57" s="24" t="s">
        <v>43</v>
      </c>
      <c r="E57" s="25">
        <v>3.8194444444444443E-3</v>
      </c>
      <c r="F57" s="49"/>
      <c r="G57" s="25"/>
      <c r="H57" s="33"/>
      <c r="I57" s="27"/>
      <c r="J57" s="27"/>
      <c r="K57" s="28"/>
      <c r="L57" s="29"/>
      <c r="M57" s="30" t="s">
        <v>85</v>
      </c>
      <c r="N57" s="31"/>
    </row>
    <row r="58" spans="1:14" s="3" customFormat="1" ht="18" customHeight="1" x14ac:dyDescent="0.25">
      <c r="A58" s="22">
        <v>36</v>
      </c>
      <c r="B58" s="23" t="s">
        <v>55</v>
      </c>
      <c r="C58" s="24">
        <v>2005</v>
      </c>
      <c r="D58" s="24" t="s">
        <v>29</v>
      </c>
      <c r="E58" s="25">
        <v>3.472222222222222E-3</v>
      </c>
      <c r="F58" s="26"/>
      <c r="G58" s="25"/>
      <c r="H58" s="27"/>
      <c r="I58" s="24"/>
      <c r="J58" s="24"/>
      <c r="K58" s="28"/>
      <c r="L58" s="29"/>
      <c r="M58" s="30" t="s">
        <v>85</v>
      </c>
      <c r="N58" s="31"/>
    </row>
    <row r="59" spans="1:14" s="3" customFormat="1" ht="18" customHeight="1" x14ac:dyDescent="0.25">
      <c r="A59" s="24">
        <v>28</v>
      </c>
      <c r="B59" s="31" t="s">
        <v>79</v>
      </c>
      <c r="C59" s="32">
        <v>2005</v>
      </c>
      <c r="D59" s="24" t="s">
        <v>78</v>
      </c>
      <c r="E59" s="25">
        <v>1.0416666666666667E-3</v>
      </c>
      <c r="F59" s="49"/>
      <c r="G59" s="25"/>
      <c r="H59" s="33"/>
      <c r="I59" s="27"/>
      <c r="J59" s="27"/>
      <c r="K59" s="28"/>
      <c r="L59" s="29"/>
      <c r="M59" s="30" t="s">
        <v>85</v>
      </c>
      <c r="N59" s="31"/>
    </row>
    <row r="60" spans="1:14" s="3" customFormat="1" ht="18" customHeight="1" x14ac:dyDescent="0.25">
      <c r="A60" s="22">
        <v>27</v>
      </c>
      <c r="B60" s="23" t="s">
        <v>54</v>
      </c>
      <c r="C60" s="24">
        <v>2005</v>
      </c>
      <c r="D60" s="24" t="s">
        <v>29</v>
      </c>
      <c r="E60" s="25">
        <v>6.9444444444444447E-4</v>
      </c>
      <c r="F60" s="26"/>
      <c r="G60" s="25"/>
      <c r="H60" s="27"/>
      <c r="I60" s="27"/>
      <c r="J60" s="27"/>
      <c r="K60" s="28"/>
      <c r="L60" s="29"/>
      <c r="M60" s="30" t="s">
        <v>85</v>
      </c>
      <c r="N60" s="31"/>
    </row>
    <row r="61" spans="1:14" s="3" customFormat="1" ht="15.75" customHeight="1" x14ac:dyDescent="0.2">
      <c r="C61" s="5"/>
      <c r="D61" s="5"/>
    </row>
  </sheetData>
  <sortState ref="A39:N45">
    <sortCondition ref="M39:M45"/>
  </sortState>
  <mergeCells count="69">
    <mergeCell ref="N37:N38"/>
    <mergeCell ref="M48:M49"/>
    <mergeCell ref="A37:A38"/>
    <mergeCell ref="B37:B38"/>
    <mergeCell ref="C37:C38"/>
    <mergeCell ref="D37:D38"/>
    <mergeCell ref="E37:E38"/>
    <mergeCell ref="G37:G38"/>
    <mergeCell ref="H37:K37"/>
    <mergeCell ref="L37:L38"/>
    <mergeCell ref="M37:M38"/>
    <mergeCell ref="N22:N23"/>
    <mergeCell ref="N48:N49"/>
    <mergeCell ref="B36:I36"/>
    <mergeCell ref="J36:K36"/>
    <mergeCell ref="A48:A49"/>
    <mergeCell ref="B48:B49"/>
    <mergeCell ref="C48:C49"/>
    <mergeCell ref="D48:D49"/>
    <mergeCell ref="E48:E49"/>
    <mergeCell ref="F48:F49"/>
    <mergeCell ref="B47:I47"/>
    <mergeCell ref="J47:K47"/>
    <mergeCell ref="F37:F38"/>
    <mergeCell ref="G48:G49"/>
    <mergeCell ref="H48:K48"/>
    <mergeCell ref="L48:L49"/>
    <mergeCell ref="A22:A23"/>
    <mergeCell ref="B22:B23"/>
    <mergeCell ref="C22:C23"/>
    <mergeCell ref="D22:D23"/>
    <mergeCell ref="E22:E23"/>
    <mergeCell ref="F22:F23"/>
    <mergeCell ref="G16:G17"/>
    <mergeCell ref="H16:K16"/>
    <mergeCell ref="L16:L17"/>
    <mergeCell ref="M16:M17"/>
    <mergeCell ref="G22:G23"/>
    <mergeCell ref="H22:K22"/>
    <mergeCell ref="L22:L23"/>
    <mergeCell ref="M22:M23"/>
    <mergeCell ref="A16:A17"/>
    <mergeCell ref="B16:B17"/>
    <mergeCell ref="C16:C17"/>
    <mergeCell ref="D16:D17"/>
    <mergeCell ref="E16:E17"/>
    <mergeCell ref="L6:L7"/>
    <mergeCell ref="M6:M7"/>
    <mergeCell ref="N6:N7"/>
    <mergeCell ref="N16:N17"/>
    <mergeCell ref="B21:I21"/>
    <mergeCell ref="J21:K21"/>
    <mergeCell ref="F16:F17"/>
    <mergeCell ref="B15:I15"/>
    <mergeCell ref="J15:K15"/>
    <mergeCell ref="A6:A7"/>
    <mergeCell ref="B6:B7"/>
    <mergeCell ref="C6:C7"/>
    <mergeCell ref="D6:D7"/>
    <mergeCell ref="E6:E7"/>
    <mergeCell ref="F6:F7"/>
    <mergeCell ref="G6:G7"/>
    <mergeCell ref="H6:K6"/>
    <mergeCell ref="B1:K1"/>
    <mergeCell ref="A3:B3"/>
    <mergeCell ref="H3:K3"/>
    <mergeCell ref="H4:K4"/>
    <mergeCell ref="B5:I5"/>
    <mergeCell ref="J5:K5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31" sqref="O31"/>
    </sheetView>
  </sheetViews>
  <sheetFormatPr defaultRowHeight="12.75" x14ac:dyDescent="0.2"/>
  <sheetData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11</vt:i4>
      </vt:variant>
    </vt:vector>
  </HeadingPairs>
  <TitlesOfParts>
    <vt:vector size="11" baseType="lpstr">
      <vt:lpstr>Grupė A, bern.</vt:lpstr>
      <vt:lpstr>Grupė A, merg.</vt:lpstr>
      <vt:lpstr>Grupė B, bern.</vt:lpstr>
      <vt:lpstr>Grupė B, merg.</vt:lpstr>
      <vt:lpstr>Grupė C, bern.</vt:lpstr>
      <vt:lpstr>Grupė C, merg. </vt:lpstr>
      <vt:lpstr>Grupė D, bern.</vt:lpstr>
      <vt:lpstr>Grupė D, merg.</vt:lpstr>
      <vt:lpstr>A grupių finišo protokolai</vt:lpstr>
      <vt:lpstr>Grupių B, C ir D finišo prot. </vt:lpstr>
      <vt:lpstr>Lapas1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Alina</cp:lastModifiedBy>
  <cp:lastPrinted>2018-02-15T14:40:46Z</cp:lastPrinted>
  <dcterms:created xsi:type="dcterms:W3CDTF">2017-01-27T12:35:52Z</dcterms:created>
  <dcterms:modified xsi:type="dcterms:W3CDTF">2018-02-16T14:07:31Z</dcterms:modified>
</cp:coreProperties>
</file>